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2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iancarter/Documents/IAN/Fishing/EICL/Points/2021/"/>
    </mc:Choice>
  </mc:AlternateContent>
  <xr:revisionPtr revIDLastSave="0" documentId="13_ncr:1_{CE0AA5AA-A8B7-8E4B-99C7-AAD8D30A2B37}" xr6:coauthVersionLast="36" xr6:coauthVersionMax="36" xr10:uidLastSave="{00000000-0000-0000-0000-000000000000}"/>
  <bookViews>
    <workbookView xWindow="18320" yWindow="2460" windowWidth="24220" windowHeight="20640" tabRatio="829" xr2:uid="{00000000-000D-0000-FFFF-FFFF00000000}"/>
  </bookViews>
  <sheets>
    <sheet name="Leagues" sheetId="1" r:id="rId1"/>
    <sheet name="Ind Ko" sheetId="14" r:id="rId2"/>
    <sheet name="Match 1" sheetId="3" r:id="rId3"/>
    <sheet name="Match 2" sheetId="27" r:id="rId4"/>
    <sheet name="Match 3" sheetId="28" r:id="rId5"/>
    <sheet name="Match 4" sheetId="29" r:id="rId6"/>
    <sheet name="Match 5" sheetId="30" r:id="rId7"/>
    <sheet name="Match 6" sheetId="31" r:id="rId8"/>
    <sheet name="Individual Results" sheetId="10" r:id="rId9"/>
    <sheet name="Honour" sheetId="9" r:id="rId10"/>
  </sheets>
  <definedNames>
    <definedName name="_xlnm.Print_Area" localSheetId="9">Honour!$A$1:$B$23</definedName>
    <definedName name="_xlnm.Print_Area" localSheetId="0">Leagues!$A$1:$J$61</definedName>
    <definedName name="_xlnm.Print_Area" localSheetId="2">'Match 1'!$A$1:$AB$26</definedName>
    <definedName name="_xlnm.Print_Area" localSheetId="3">'Match 2'!$A$1:$AF$4</definedName>
    <definedName name="_xlnm.Print_Area" localSheetId="4">'Match 3'!$A$1:$AF$4</definedName>
    <definedName name="_xlnm.Print_Area" localSheetId="5">'Match 4'!$A$1:$AC$4</definedName>
    <definedName name="_xlnm.Print_Area" localSheetId="6">'Match 5'!$A$1:$AC$4</definedName>
    <definedName name="_xlnm.Print_Area" localSheetId="7">'Match 6'!$A$1:$AC$4</definedName>
  </definedName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83" i="14" l="1"/>
  <c r="K83" i="14"/>
  <c r="L83" i="14"/>
  <c r="M83" i="14"/>
  <c r="I83" i="14"/>
  <c r="J80" i="1"/>
  <c r="J71" i="1"/>
  <c r="J83" i="1"/>
  <c r="J11" i="1"/>
  <c r="J10" i="1"/>
  <c r="J9" i="1"/>
  <c r="J8" i="1"/>
  <c r="J7" i="1"/>
  <c r="J6" i="1"/>
  <c r="J5" i="1"/>
  <c r="J4" i="1"/>
  <c r="V7" i="31"/>
  <c r="W7" i="31"/>
  <c r="X7" i="31"/>
  <c r="Y7" i="31"/>
  <c r="Z7" i="31"/>
  <c r="AA7" i="31"/>
  <c r="V8" i="31"/>
  <c r="W8" i="31"/>
  <c r="X8" i="31"/>
  <c r="Y8" i="31"/>
  <c r="Z8" i="31"/>
  <c r="AA8" i="31"/>
  <c r="V9" i="31"/>
  <c r="W9" i="31"/>
  <c r="X9" i="31"/>
  <c r="Y9" i="31"/>
  <c r="Z9" i="31"/>
  <c r="AA9" i="31"/>
  <c r="V10" i="31"/>
  <c r="W10" i="31"/>
  <c r="X10" i="31"/>
  <c r="Y10" i="31"/>
  <c r="Z10" i="31"/>
  <c r="AA10" i="31"/>
  <c r="V11" i="31"/>
  <c r="W11" i="31"/>
  <c r="X11" i="31"/>
  <c r="Y11" i="31"/>
  <c r="Z11" i="31"/>
  <c r="AA11" i="31"/>
  <c r="V12" i="31"/>
  <c r="W12" i="31"/>
  <c r="X12" i="31"/>
  <c r="Y12" i="31"/>
  <c r="Z12" i="31"/>
  <c r="AA12" i="31"/>
  <c r="V13" i="31"/>
  <c r="W13" i="31"/>
  <c r="X13" i="31"/>
  <c r="Y13" i="31"/>
  <c r="Z13" i="31"/>
  <c r="AA13" i="31"/>
  <c r="AA6" i="31"/>
  <c r="Z6" i="31"/>
  <c r="Y6" i="31"/>
  <c r="X6" i="31"/>
  <c r="J64" i="1" l="1"/>
  <c r="J86" i="1"/>
  <c r="J76" i="1"/>
  <c r="J56" i="1"/>
  <c r="J79" i="14"/>
  <c r="K79" i="14"/>
  <c r="L79" i="14"/>
  <c r="M79" i="14"/>
  <c r="I79" i="14"/>
  <c r="C79" i="14"/>
  <c r="D79" i="14"/>
  <c r="E79" i="14"/>
  <c r="F79" i="14"/>
  <c r="B79" i="14"/>
  <c r="J78" i="14"/>
  <c r="K78" i="14"/>
  <c r="L78" i="14"/>
  <c r="M78" i="14"/>
  <c r="I78" i="14"/>
  <c r="C78" i="14"/>
  <c r="D78" i="14"/>
  <c r="E78" i="14"/>
  <c r="F78" i="14"/>
  <c r="B78" i="14"/>
  <c r="J78" i="1" l="1"/>
  <c r="J81" i="1"/>
  <c r="J65" i="1"/>
  <c r="J69" i="1"/>
  <c r="J87" i="1"/>
  <c r="J82" i="1"/>
  <c r="J66" i="1"/>
  <c r="J75" i="1"/>
  <c r="J74" i="14"/>
  <c r="K74" i="14"/>
  <c r="L74" i="14"/>
  <c r="M74" i="14"/>
  <c r="I74" i="14"/>
  <c r="C74" i="14"/>
  <c r="D74" i="14"/>
  <c r="E74" i="14"/>
  <c r="F74" i="14"/>
  <c r="B74" i="14"/>
  <c r="J73" i="14"/>
  <c r="K73" i="14"/>
  <c r="L73" i="14"/>
  <c r="M73" i="14"/>
  <c r="I73" i="14"/>
  <c r="C73" i="14"/>
  <c r="D73" i="14"/>
  <c r="E73" i="14"/>
  <c r="F73" i="14"/>
  <c r="B73" i="14"/>
  <c r="J72" i="14"/>
  <c r="K72" i="14"/>
  <c r="L72" i="14"/>
  <c r="M72" i="14"/>
  <c r="I72" i="14"/>
  <c r="C72" i="14"/>
  <c r="D72" i="14"/>
  <c r="E72" i="14"/>
  <c r="F72" i="14"/>
  <c r="B72" i="14"/>
  <c r="J71" i="14"/>
  <c r="K71" i="14"/>
  <c r="L71" i="14"/>
  <c r="M71" i="14"/>
  <c r="I71" i="14"/>
  <c r="C71" i="14"/>
  <c r="D71" i="14"/>
  <c r="E71" i="14"/>
  <c r="F71" i="14"/>
  <c r="B71" i="14"/>
  <c r="D105" i="10"/>
  <c r="W7" i="29"/>
  <c r="W8" i="29"/>
  <c r="W9" i="29"/>
  <c r="W10" i="29"/>
  <c r="W11" i="29"/>
  <c r="W12" i="29"/>
  <c r="W13" i="29"/>
  <c r="W6" i="29"/>
  <c r="J74" i="1" l="1"/>
  <c r="J40" i="1"/>
  <c r="J45" i="1"/>
  <c r="J77" i="1"/>
  <c r="J84" i="1"/>
  <c r="J47" i="1"/>
  <c r="J63" i="1"/>
  <c r="J54" i="1"/>
  <c r="J27" i="1"/>
  <c r="J62" i="1"/>
  <c r="J58" i="1"/>
  <c r="J26" i="1"/>
  <c r="J53" i="1"/>
  <c r="J50" i="1"/>
  <c r="J20" i="1"/>
  <c r="J42" i="1"/>
  <c r="J68" i="1"/>
  <c r="J34" i="1"/>
  <c r="J25" i="1"/>
  <c r="J60" i="1"/>
  <c r="J30" i="1"/>
  <c r="J32" i="1"/>
  <c r="J36" i="1"/>
  <c r="J57" i="1"/>
  <c r="J35" i="1"/>
  <c r="J31" i="1"/>
  <c r="J29" i="1"/>
  <c r="J37" i="1"/>
  <c r="J73" i="1"/>
  <c r="J17" i="1"/>
  <c r="J33" i="1"/>
  <c r="J28" i="1"/>
  <c r="J46" i="1"/>
  <c r="J38" i="1"/>
  <c r="J24" i="1"/>
  <c r="J18" i="1"/>
  <c r="J19" i="1"/>
  <c r="J23" i="1"/>
  <c r="J39" i="1"/>
  <c r="J22" i="1"/>
  <c r="J41" i="1"/>
  <c r="J51" i="1"/>
  <c r="J16" i="1"/>
  <c r="J15" i="1"/>
  <c r="J21" i="1"/>
  <c r="J43" i="1"/>
  <c r="C67" i="14"/>
  <c r="D67" i="14"/>
  <c r="E67" i="14"/>
  <c r="F67" i="14"/>
  <c r="B67" i="14"/>
  <c r="J66" i="14"/>
  <c r="K66" i="14"/>
  <c r="L66" i="14"/>
  <c r="M66" i="14"/>
  <c r="I66" i="14"/>
  <c r="C66" i="14"/>
  <c r="D66" i="14"/>
  <c r="E66" i="14"/>
  <c r="F66" i="14"/>
  <c r="B66" i="14"/>
  <c r="J65" i="14"/>
  <c r="K65" i="14"/>
  <c r="L65" i="14"/>
  <c r="M65" i="14"/>
  <c r="I65" i="14"/>
  <c r="C65" i="14"/>
  <c r="D65" i="14"/>
  <c r="E65" i="14"/>
  <c r="F65" i="14"/>
  <c r="B65" i="14"/>
  <c r="J64" i="14"/>
  <c r="K64" i="14"/>
  <c r="L64" i="14"/>
  <c r="M64" i="14"/>
  <c r="I64" i="14"/>
  <c r="C64" i="14"/>
  <c r="D64" i="14"/>
  <c r="E64" i="14"/>
  <c r="F64" i="14"/>
  <c r="B64" i="14"/>
  <c r="J63" i="14"/>
  <c r="K63" i="14"/>
  <c r="L63" i="14"/>
  <c r="M63" i="14"/>
  <c r="I63" i="14"/>
  <c r="C63" i="14"/>
  <c r="D63" i="14"/>
  <c r="E63" i="14"/>
  <c r="F63" i="14"/>
  <c r="B63" i="14"/>
  <c r="C62" i="14"/>
  <c r="D62" i="14"/>
  <c r="E62" i="14"/>
  <c r="F62" i="14"/>
  <c r="B62" i="14"/>
  <c r="J61" i="14"/>
  <c r="K61" i="14"/>
  <c r="L61" i="14"/>
  <c r="M61" i="14"/>
  <c r="I61" i="14"/>
  <c r="C61" i="14"/>
  <c r="D61" i="14"/>
  <c r="E61" i="14"/>
  <c r="F61" i="14"/>
  <c r="B61" i="14"/>
  <c r="C60" i="14"/>
  <c r="D60" i="14"/>
  <c r="E60" i="14"/>
  <c r="F60" i="14"/>
  <c r="B60" i="14"/>
  <c r="J70" i="1" l="1"/>
  <c r="K51" i="10"/>
  <c r="D51" i="10"/>
  <c r="J56" i="14"/>
  <c r="K56" i="14"/>
  <c r="L56" i="14"/>
  <c r="M56" i="14"/>
  <c r="I56" i="14"/>
  <c r="C56" i="14"/>
  <c r="D56" i="14"/>
  <c r="E56" i="14"/>
  <c r="F56" i="14"/>
  <c r="B56" i="14"/>
  <c r="J55" i="14"/>
  <c r="K55" i="14"/>
  <c r="L55" i="14"/>
  <c r="M55" i="14"/>
  <c r="I55" i="14"/>
  <c r="C55" i="14"/>
  <c r="D55" i="14"/>
  <c r="E55" i="14"/>
  <c r="F55" i="14"/>
  <c r="B55" i="14"/>
  <c r="J54" i="14"/>
  <c r="K54" i="14"/>
  <c r="L54" i="14"/>
  <c r="M54" i="14"/>
  <c r="I54" i="14"/>
  <c r="C54" i="14"/>
  <c r="D54" i="14"/>
  <c r="E54" i="14"/>
  <c r="F54" i="14"/>
  <c r="B54" i="14"/>
  <c r="J53" i="14"/>
  <c r="K53" i="14"/>
  <c r="L53" i="14"/>
  <c r="M53" i="14"/>
  <c r="I53" i="14"/>
  <c r="C53" i="14"/>
  <c r="D53" i="14"/>
  <c r="E53" i="14"/>
  <c r="F53" i="14"/>
  <c r="B53" i="14"/>
  <c r="I52" i="14"/>
  <c r="C52" i="14"/>
  <c r="D52" i="14"/>
  <c r="E52" i="14"/>
  <c r="F52" i="14"/>
  <c r="B52" i="14"/>
  <c r="J51" i="14"/>
  <c r="K51" i="14"/>
  <c r="L51" i="14"/>
  <c r="M51" i="14"/>
  <c r="I51" i="14"/>
  <c r="C51" i="14"/>
  <c r="D51" i="14"/>
  <c r="E51" i="14"/>
  <c r="F51" i="14"/>
  <c r="B51" i="14"/>
  <c r="J50" i="14"/>
  <c r="K50" i="14"/>
  <c r="L50" i="14"/>
  <c r="M50" i="14"/>
  <c r="I50" i="14"/>
  <c r="C50" i="14"/>
  <c r="D50" i="14"/>
  <c r="E50" i="14"/>
  <c r="F50" i="14"/>
  <c r="B50" i="14"/>
  <c r="J49" i="14"/>
  <c r="K49" i="14"/>
  <c r="L49" i="14"/>
  <c r="M49" i="14"/>
  <c r="I49" i="14"/>
  <c r="C49" i="14"/>
  <c r="D49" i="14"/>
  <c r="E49" i="14"/>
  <c r="F49" i="14"/>
  <c r="B49" i="14"/>
  <c r="J48" i="14"/>
  <c r="K48" i="14"/>
  <c r="L48" i="14"/>
  <c r="M48" i="14"/>
  <c r="I48" i="14"/>
  <c r="C48" i="14"/>
  <c r="D48" i="14"/>
  <c r="E48" i="14"/>
  <c r="F48" i="14"/>
  <c r="B48" i="14"/>
  <c r="J47" i="14"/>
  <c r="K47" i="14"/>
  <c r="L47" i="14"/>
  <c r="M47" i="14"/>
  <c r="I47" i="14"/>
  <c r="C47" i="14"/>
  <c r="D47" i="14"/>
  <c r="E47" i="14"/>
  <c r="F47" i="14"/>
  <c r="B47" i="14"/>
  <c r="J46" i="14"/>
  <c r="K46" i="14"/>
  <c r="L46" i="14"/>
  <c r="M46" i="14"/>
  <c r="I46" i="14"/>
  <c r="C46" i="14"/>
  <c r="D46" i="14"/>
  <c r="E46" i="14"/>
  <c r="F46" i="14"/>
  <c r="B46" i="14"/>
  <c r="J45" i="14"/>
  <c r="K45" i="14"/>
  <c r="L45" i="14"/>
  <c r="M45" i="14"/>
  <c r="I45" i="14"/>
  <c r="B45" i="14"/>
  <c r="I44" i="14"/>
  <c r="B44" i="14"/>
  <c r="J43" i="14"/>
  <c r="K43" i="14"/>
  <c r="L43" i="14"/>
  <c r="M43" i="14"/>
  <c r="I43" i="14"/>
  <c r="C43" i="14"/>
  <c r="D43" i="14"/>
  <c r="E43" i="14"/>
  <c r="F43" i="14"/>
  <c r="B43" i="14"/>
  <c r="J42" i="14"/>
  <c r="K42" i="14"/>
  <c r="L42" i="14"/>
  <c r="M42" i="14"/>
  <c r="I42" i="14"/>
  <c r="C42" i="14"/>
  <c r="D42" i="14"/>
  <c r="E42" i="14"/>
  <c r="F42" i="14"/>
  <c r="B42" i="14"/>
  <c r="J41" i="14"/>
  <c r="K41" i="14"/>
  <c r="L41" i="14"/>
  <c r="M41" i="14"/>
  <c r="I41" i="14"/>
  <c r="C41" i="14"/>
  <c r="D41" i="14"/>
  <c r="E41" i="14"/>
  <c r="F41" i="14"/>
  <c r="B41" i="14"/>
  <c r="N32" i="14" l="1"/>
  <c r="N31" i="14"/>
  <c r="N29" i="14"/>
  <c r="I11" i="1" l="1"/>
  <c r="I9" i="1"/>
  <c r="I8" i="1"/>
  <c r="I7" i="1"/>
  <c r="I5" i="1"/>
  <c r="I4" i="1"/>
  <c r="I6" i="1"/>
  <c r="I10" i="1"/>
  <c r="J55" i="1"/>
  <c r="J59" i="1"/>
  <c r="J85" i="1"/>
  <c r="J79" i="1"/>
  <c r="J49" i="1"/>
  <c r="J61" i="1"/>
  <c r="J67" i="1"/>
  <c r="J52" i="1"/>
  <c r="J44" i="1"/>
  <c r="J48" i="1"/>
  <c r="J72" i="1"/>
  <c r="C36" i="14" l="1"/>
  <c r="D36" i="14"/>
  <c r="E36" i="14"/>
  <c r="F36" i="14"/>
  <c r="B36" i="14"/>
  <c r="C35" i="14"/>
  <c r="D35" i="14"/>
  <c r="E35" i="14"/>
  <c r="F35" i="14"/>
  <c r="B35" i="14"/>
  <c r="C34" i="14"/>
  <c r="D34" i="14"/>
  <c r="E34" i="14"/>
  <c r="F34" i="14"/>
  <c r="B34" i="14"/>
  <c r="C33" i="14"/>
  <c r="D33" i="14"/>
  <c r="E33" i="14"/>
  <c r="F33" i="14"/>
  <c r="N33" i="14" s="1"/>
  <c r="B33" i="14"/>
  <c r="C32" i="14"/>
  <c r="D32" i="14"/>
  <c r="E32" i="14"/>
  <c r="F32" i="14"/>
  <c r="B32" i="14"/>
  <c r="C31" i="14"/>
  <c r="D31" i="14"/>
  <c r="E31" i="14"/>
  <c r="F31" i="14"/>
  <c r="B31" i="14"/>
  <c r="C30" i="14"/>
  <c r="D30" i="14"/>
  <c r="E30" i="14"/>
  <c r="F30" i="14"/>
  <c r="N30" i="14" s="1"/>
  <c r="B30" i="14"/>
  <c r="C29" i="14"/>
  <c r="D29" i="14"/>
  <c r="E29" i="14"/>
  <c r="F29" i="14"/>
  <c r="B29" i="14"/>
  <c r="C28" i="14"/>
  <c r="D28" i="14"/>
  <c r="E28" i="14"/>
  <c r="F28" i="14"/>
  <c r="B28" i="14"/>
  <c r="C27" i="14"/>
  <c r="D27" i="14"/>
  <c r="E27" i="14"/>
  <c r="F27" i="14"/>
  <c r="B27" i="14"/>
  <c r="C26" i="14"/>
  <c r="D26" i="14"/>
  <c r="E26" i="14"/>
  <c r="F26" i="14"/>
  <c r="B26" i="14"/>
  <c r="C25" i="14"/>
  <c r="D25" i="14"/>
  <c r="E25" i="14"/>
  <c r="F25" i="14"/>
  <c r="B25" i="14"/>
  <c r="C24" i="14"/>
  <c r="D24" i="14"/>
  <c r="E24" i="14"/>
  <c r="F24" i="14"/>
  <c r="B24" i="14"/>
  <c r="C23" i="14"/>
  <c r="D23" i="14"/>
  <c r="E23" i="14"/>
  <c r="F23" i="14"/>
  <c r="N23" i="14" s="1"/>
  <c r="B23" i="14"/>
  <c r="C22" i="14"/>
  <c r="D22" i="14"/>
  <c r="E22" i="14"/>
  <c r="F22" i="14"/>
  <c r="N22" i="14" s="1"/>
  <c r="B22" i="14"/>
  <c r="J20" i="14"/>
  <c r="K20" i="14"/>
  <c r="L20" i="14"/>
  <c r="M20" i="14"/>
  <c r="I20" i="14"/>
  <c r="C20" i="14"/>
  <c r="D20" i="14"/>
  <c r="E20" i="14"/>
  <c r="F20" i="14"/>
  <c r="B20" i="14"/>
  <c r="J19" i="14"/>
  <c r="K19" i="14"/>
  <c r="L19" i="14"/>
  <c r="M19" i="14"/>
  <c r="I19" i="14"/>
  <c r="C19" i="14"/>
  <c r="D19" i="14"/>
  <c r="E19" i="14"/>
  <c r="F19" i="14"/>
  <c r="B19" i="14"/>
  <c r="J18" i="14"/>
  <c r="K18" i="14"/>
  <c r="L18" i="14"/>
  <c r="M18" i="14"/>
  <c r="I18" i="14"/>
  <c r="C18" i="14"/>
  <c r="D18" i="14"/>
  <c r="E18" i="14"/>
  <c r="F18" i="14"/>
  <c r="B18" i="14"/>
  <c r="J17" i="14"/>
  <c r="K17" i="14"/>
  <c r="L17" i="14"/>
  <c r="M17" i="14"/>
  <c r="I17" i="14"/>
  <c r="C17" i="14"/>
  <c r="D17" i="14"/>
  <c r="E17" i="14"/>
  <c r="F17" i="14"/>
  <c r="B17" i="14"/>
  <c r="J16" i="14"/>
  <c r="K16" i="14"/>
  <c r="L16" i="14"/>
  <c r="M16" i="14"/>
  <c r="I16" i="14"/>
  <c r="C16" i="14"/>
  <c r="D16" i="14"/>
  <c r="E16" i="14"/>
  <c r="F16" i="14"/>
  <c r="B16" i="14"/>
  <c r="J15" i="14"/>
  <c r="K15" i="14"/>
  <c r="L15" i="14"/>
  <c r="M15" i="14"/>
  <c r="I15" i="14"/>
  <c r="C15" i="14"/>
  <c r="D15" i="14"/>
  <c r="E15" i="14"/>
  <c r="F15" i="14"/>
  <c r="B15" i="14"/>
  <c r="J14" i="14"/>
  <c r="K14" i="14"/>
  <c r="L14" i="14"/>
  <c r="M14" i="14"/>
  <c r="I14" i="14"/>
  <c r="C14" i="14"/>
  <c r="D14" i="14"/>
  <c r="E14" i="14"/>
  <c r="F14" i="14"/>
  <c r="B14" i="14"/>
  <c r="J13" i="14"/>
  <c r="K13" i="14"/>
  <c r="L13" i="14"/>
  <c r="M13" i="14"/>
  <c r="I13" i="14"/>
  <c r="C13" i="14"/>
  <c r="D13" i="14"/>
  <c r="E13" i="14"/>
  <c r="F13" i="14"/>
  <c r="B13" i="14"/>
  <c r="J12" i="14"/>
  <c r="K12" i="14"/>
  <c r="L12" i="14"/>
  <c r="M12" i="14"/>
  <c r="I12" i="14"/>
  <c r="C12" i="14"/>
  <c r="D12" i="14"/>
  <c r="E12" i="14"/>
  <c r="F12" i="14"/>
  <c r="B12" i="14"/>
  <c r="J11" i="14"/>
  <c r="K11" i="14"/>
  <c r="L11" i="14"/>
  <c r="M11" i="14"/>
  <c r="I11" i="14"/>
  <c r="C11" i="14"/>
  <c r="D11" i="14"/>
  <c r="E11" i="14"/>
  <c r="F11" i="14"/>
  <c r="B11" i="14"/>
  <c r="J10" i="14"/>
  <c r="K10" i="14"/>
  <c r="L10" i="14"/>
  <c r="M10" i="14"/>
  <c r="I10" i="14"/>
  <c r="C10" i="14"/>
  <c r="D10" i="14"/>
  <c r="E10" i="14"/>
  <c r="F10" i="14"/>
  <c r="B10" i="14"/>
  <c r="J9" i="14"/>
  <c r="K9" i="14"/>
  <c r="L9" i="14"/>
  <c r="M9" i="14"/>
  <c r="I9" i="14"/>
  <c r="C9" i="14"/>
  <c r="D9" i="14"/>
  <c r="E9" i="14"/>
  <c r="F9" i="14"/>
  <c r="B9" i="14"/>
  <c r="J8" i="14"/>
  <c r="K8" i="14"/>
  <c r="L8" i="14"/>
  <c r="M8" i="14"/>
  <c r="I8" i="14"/>
  <c r="C8" i="14"/>
  <c r="D8" i="14"/>
  <c r="E8" i="14"/>
  <c r="F8" i="14"/>
  <c r="B8" i="14"/>
  <c r="J7" i="14"/>
  <c r="K7" i="14"/>
  <c r="L7" i="14"/>
  <c r="M7" i="14"/>
  <c r="I7" i="14"/>
  <c r="C7" i="14"/>
  <c r="D7" i="14"/>
  <c r="E7" i="14"/>
  <c r="F7" i="14"/>
  <c r="B7" i="14"/>
  <c r="J6" i="14"/>
  <c r="K6" i="14"/>
  <c r="L6" i="14"/>
  <c r="M6" i="14"/>
  <c r="I6" i="14"/>
  <c r="C6" i="14"/>
  <c r="D6" i="14"/>
  <c r="E6" i="14"/>
  <c r="F6" i="14"/>
  <c r="B6" i="14"/>
  <c r="J5" i="14"/>
  <c r="K5" i="14"/>
  <c r="L5" i="14"/>
  <c r="M5" i="14"/>
  <c r="I5" i="14"/>
  <c r="B5" i="14"/>
  <c r="N21" i="14"/>
  <c r="N24" i="14"/>
  <c r="N25" i="14"/>
  <c r="N26" i="14"/>
  <c r="N27" i="14"/>
  <c r="N28" i="14"/>
  <c r="N34" i="14"/>
  <c r="C21" i="14"/>
  <c r="D21" i="14"/>
  <c r="E21" i="14"/>
  <c r="F21" i="14"/>
  <c r="B21" i="14"/>
  <c r="N79" i="14"/>
  <c r="N47" i="14"/>
  <c r="N48" i="14"/>
  <c r="A26" i="31"/>
  <c r="A25" i="31"/>
  <c r="A24" i="31"/>
  <c r="A23" i="31"/>
  <c r="A22" i="31"/>
  <c r="A21" i="31"/>
  <c r="A20" i="31"/>
  <c r="A19" i="31"/>
  <c r="AB13" i="31"/>
  <c r="U13" i="31"/>
  <c r="AA14" i="31"/>
  <c r="U12" i="31"/>
  <c r="U11" i="31"/>
  <c r="U10" i="31"/>
  <c r="U9" i="31"/>
  <c r="U8" i="31"/>
  <c r="U7" i="31"/>
  <c r="W6" i="31"/>
  <c r="V6" i="31"/>
  <c r="V14" i="31" s="1"/>
  <c r="U6" i="31"/>
  <c r="A26" i="30"/>
  <c r="A25" i="30"/>
  <c r="A24" i="30"/>
  <c r="A23" i="30"/>
  <c r="A22" i="30"/>
  <c r="A21" i="30"/>
  <c r="A20" i="30"/>
  <c r="A19" i="30"/>
  <c r="AA13" i="30"/>
  <c r="Z13" i="30"/>
  <c r="Y13" i="30"/>
  <c r="X13" i="30"/>
  <c r="W13" i="30"/>
  <c r="V13" i="30"/>
  <c r="U13" i="30"/>
  <c r="AA12" i="30"/>
  <c r="Z12" i="30"/>
  <c r="Y12" i="30"/>
  <c r="X12" i="30"/>
  <c r="W12" i="30"/>
  <c r="V12" i="30"/>
  <c r="U12" i="30"/>
  <c r="AA11" i="30"/>
  <c r="Z11" i="30"/>
  <c r="Y11" i="30"/>
  <c r="X11" i="30"/>
  <c r="W11" i="30"/>
  <c r="V11" i="30"/>
  <c r="AB11" i="30" s="1"/>
  <c r="U11" i="30"/>
  <c r="AA10" i="30"/>
  <c r="Z10" i="30"/>
  <c r="Y10" i="30"/>
  <c r="X10" i="30"/>
  <c r="W10" i="30"/>
  <c r="V10" i="30"/>
  <c r="AB10" i="30" s="1"/>
  <c r="U10" i="30"/>
  <c r="AA9" i="30"/>
  <c r="Z9" i="30"/>
  <c r="Y9" i="30"/>
  <c r="X9" i="30"/>
  <c r="W9" i="30"/>
  <c r="V9" i="30"/>
  <c r="U9" i="30"/>
  <c r="AA8" i="30"/>
  <c r="Z8" i="30"/>
  <c r="Y8" i="30"/>
  <c r="X8" i="30"/>
  <c r="W8" i="30"/>
  <c r="V8" i="30"/>
  <c r="U8" i="30"/>
  <c r="AA7" i="30"/>
  <c r="AA14" i="30" s="1"/>
  <c r="Z7" i="30"/>
  <c r="Y7" i="30"/>
  <c r="X7" i="30"/>
  <c r="W7" i="30"/>
  <c r="V7" i="30"/>
  <c r="U7" i="30"/>
  <c r="AA6" i="30"/>
  <c r="Z6" i="30"/>
  <c r="Y6" i="30"/>
  <c r="X6" i="30"/>
  <c r="W6" i="30"/>
  <c r="W14" i="30" s="1"/>
  <c r="V6" i="30"/>
  <c r="U6" i="30"/>
  <c r="A26" i="29"/>
  <c r="A25" i="29"/>
  <c r="A24" i="29"/>
  <c r="A23" i="29"/>
  <c r="A22" i="29"/>
  <c r="A21" i="29"/>
  <c r="A20" i="29"/>
  <c r="A19" i="29"/>
  <c r="AA13" i="29"/>
  <c r="Z13" i="29"/>
  <c r="Y13" i="29"/>
  <c r="X13" i="29"/>
  <c r="V13" i="29"/>
  <c r="U13" i="29"/>
  <c r="AA12" i="29"/>
  <c r="Z12" i="29"/>
  <c r="Y12" i="29"/>
  <c r="X12" i="29"/>
  <c r="V12" i="29"/>
  <c r="U12" i="29"/>
  <c r="AA11" i="29"/>
  <c r="Z11" i="29"/>
  <c r="Y11" i="29"/>
  <c r="X11" i="29"/>
  <c r="V11" i="29"/>
  <c r="U11" i="29"/>
  <c r="AA10" i="29"/>
  <c r="Z10" i="29"/>
  <c r="Y10" i="29"/>
  <c r="X10" i="29"/>
  <c r="V10" i="29"/>
  <c r="U10" i="29"/>
  <c r="AA9" i="29"/>
  <c r="Z9" i="29"/>
  <c r="Y9" i="29"/>
  <c r="X9" i="29"/>
  <c r="V9" i="29"/>
  <c r="U9" i="29"/>
  <c r="AA8" i="29"/>
  <c r="Z8" i="29"/>
  <c r="Y8" i="29"/>
  <c r="X8" i="29"/>
  <c r="V8" i="29"/>
  <c r="U8" i="29"/>
  <c r="AA7" i="29"/>
  <c r="Z7" i="29"/>
  <c r="Y7" i="29"/>
  <c r="X7" i="29"/>
  <c r="V7" i="29"/>
  <c r="AB7" i="29" s="1"/>
  <c r="U7" i="29"/>
  <c r="AA6" i="29"/>
  <c r="Z6" i="29"/>
  <c r="Y6" i="29"/>
  <c r="X6" i="29"/>
  <c r="V6" i="29"/>
  <c r="U6" i="29"/>
  <c r="A26" i="28"/>
  <c r="A25" i="28"/>
  <c r="A24" i="28"/>
  <c r="A23" i="28"/>
  <c r="A22" i="28"/>
  <c r="A21" i="28"/>
  <c r="A20" i="28"/>
  <c r="A19" i="28"/>
  <c r="AA13" i="28"/>
  <c r="Z13" i="28"/>
  <c r="Y13" i="28"/>
  <c r="X13" i="28"/>
  <c r="W13" i="28"/>
  <c r="V13" i="28"/>
  <c r="U13" i="28"/>
  <c r="AA12" i="28"/>
  <c r="Z12" i="28"/>
  <c r="Y12" i="28"/>
  <c r="X12" i="28"/>
  <c r="W12" i="28"/>
  <c r="V12" i="28"/>
  <c r="U12" i="28"/>
  <c r="AA11" i="28"/>
  <c r="Z11" i="28"/>
  <c r="Y11" i="28"/>
  <c r="X11" i="28"/>
  <c r="W11" i="28"/>
  <c r="V11" i="28"/>
  <c r="U11" i="28"/>
  <c r="AA10" i="28"/>
  <c r="Z10" i="28"/>
  <c r="Y10" i="28"/>
  <c r="X10" i="28"/>
  <c r="W10" i="28"/>
  <c r="V10" i="28"/>
  <c r="U10" i="28"/>
  <c r="AA9" i="28"/>
  <c r="Z9" i="28"/>
  <c r="Y9" i="28"/>
  <c r="X9" i="28"/>
  <c r="W9" i="28"/>
  <c r="V9" i="28"/>
  <c r="U9" i="28"/>
  <c r="AA8" i="28"/>
  <c r="Z8" i="28"/>
  <c r="Y8" i="28"/>
  <c r="X8" i="28"/>
  <c r="W8" i="28"/>
  <c r="V8" i="28"/>
  <c r="U8" i="28"/>
  <c r="AA7" i="28"/>
  <c r="Z7" i="28"/>
  <c r="Y7" i="28"/>
  <c r="X7" i="28"/>
  <c r="W7" i="28"/>
  <c r="V7" i="28"/>
  <c r="U7" i="28"/>
  <c r="AA6" i="28"/>
  <c r="Z6" i="28"/>
  <c r="Y6" i="28"/>
  <c r="X6" i="28"/>
  <c r="X14" i="28" s="1"/>
  <c r="W6" i="28"/>
  <c r="V6" i="28"/>
  <c r="U6" i="28"/>
  <c r="A26" i="27"/>
  <c r="A25" i="27"/>
  <c r="A24" i="27"/>
  <c r="A23" i="27"/>
  <c r="A22" i="27"/>
  <c r="A21" i="27"/>
  <c r="A20" i="27"/>
  <c r="A19" i="27"/>
  <c r="AA13" i="27"/>
  <c r="Z13" i="27"/>
  <c r="Y13" i="27"/>
  <c r="X13" i="27"/>
  <c r="W13" i="27"/>
  <c r="V13" i="27"/>
  <c r="U13" i="27"/>
  <c r="AA12" i="27"/>
  <c r="Z12" i="27"/>
  <c r="Y12" i="27"/>
  <c r="X12" i="27"/>
  <c r="W12" i="27"/>
  <c r="V12" i="27"/>
  <c r="U12" i="27"/>
  <c r="AA11" i="27"/>
  <c r="Z11" i="27"/>
  <c r="Y11" i="27"/>
  <c r="X11" i="27"/>
  <c r="W11" i="27"/>
  <c r="V11" i="27"/>
  <c r="U11" i="27"/>
  <c r="AA10" i="27"/>
  <c r="Z10" i="27"/>
  <c r="Y10" i="27"/>
  <c r="X10" i="27"/>
  <c r="W10" i="27"/>
  <c r="V10" i="27"/>
  <c r="U10" i="27"/>
  <c r="AA9" i="27"/>
  <c r="Z9" i="27"/>
  <c r="Y9" i="27"/>
  <c r="X9" i="27"/>
  <c r="W9" i="27"/>
  <c r="V9" i="27"/>
  <c r="AB9" i="27" s="1"/>
  <c r="U9" i="27"/>
  <c r="AA8" i="27"/>
  <c r="Z8" i="27"/>
  <c r="Y8" i="27"/>
  <c r="X8" i="27"/>
  <c r="W8" i="27"/>
  <c r="V8" i="27"/>
  <c r="U8" i="27"/>
  <c r="AA7" i="27"/>
  <c r="Z7" i="27"/>
  <c r="Y7" i="27"/>
  <c r="X7" i="27"/>
  <c r="W7" i="27"/>
  <c r="V7" i="27"/>
  <c r="U7" i="27"/>
  <c r="AA6" i="27"/>
  <c r="Z6" i="27"/>
  <c r="Y6" i="27"/>
  <c r="X6" i="27"/>
  <c r="W6" i="27"/>
  <c r="V6" i="27"/>
  <c r="U6" i="27"/>
  <c r="C5" i="14"/>
  <c r="D5" i="14"/>
  <c r="E5" i="14"/>
  <c r="F5" i="14"/>
  <c r="N18" i="14"/>
  <c r="N35" i="14"/>
  <c r="N36" i="14"/>
  <c r="Y14" i="31" l="1"/>
  <c r="AB11" i="31"/>
  <c r="AB10" i="31"/>
  <c r="AB12" i="31"/>
  <c r="W14" i="31"/>
  <c r="X14" i="31"/>
  <c r="AB7" i="31"/>
  <c r="AB9" i="31"/>
  <c r="Z14" i="31"/>
  <c r="AB8" i="31"/>
  <c r="Y14" i="30"/>
  <c r="V14" i="30"/>
  <c r="X14" i="30"/>
  <c r="AB9" i="30"/>
  <c r="AB8" i="30"/>
  <c r="Z14" i="30"/>
  <c r="AB12" i="30"/>
  <c r="AB13" i="30"/>
  <c r="AB7" i="30"/>
  <c r="AA14" i="29"/>
  <c r="Z14" i="29"/>
  <c r="AB13" i="29"/>
  <c r="Y14" i="29"/>
  <c r="AB12" i="29"/>
  <c r="AB9" i="29"/>
  <c r="X14" i="29"/>
  <c r="AB11" i="29"/>
  <c r="AB10" i="29"/>
  <c r="AB8" i="29"/>
  <c r="W14" i="29"/>
  <c r="V14" i="29"/>
  <c r="AB12" i="28"/>
  <c r="AA14" i="28"/>
  <c r="Z14" i="28"/>
  <c r="AB9" i="28"/>
  <c r="AB10" i="28"/>
  <c r="Y14" i="28"/>
  <c r="AB8" i="28"/>
  <c r="AB13" i="28"/>
  <c r="AB7" i="28"/>
  <c r="AB11" i="28"/>
  <c r="W14" i="28"/>
  <c r="V14" i="28"/>
  <c r="AB8" i="27"/>
  <c r="AA14" i="27"/>
  <c r="Z14" i="27"/>
  <c r="Y14" i="27"/>
  <c r="AB7" i="27"/>
  <c r="AB13" i="27"/>
  <c r="AB10" i="27"/>
  <c r="X14" i="27"/>
  <c r="AB12" i="27"/>
  <c r="AB11" i="27"/>
  <c r="W14" i="27"/>
  <c r="V14" i="27"/>
  <c r="N17" i="14"/>
  <c r="N11" i="14"/>
  <c r="N15" i="14"/>
  <c r="N19" i="14"/>
  <c r="N16" i="14"/>
  <c r="N10" i="14"/>
  <c r="N14" i="14"/>
  <c r="N12" i="14"/>
  <c r="N9" i="14"/>
  <c r="N7" i="14"/>
  <c r="N8" i="14"/>
  <c r="N20" i="14"/>
  <c r="AB6" i="31"/>
  <c r="AB6" i="30"/>
  <c r="AB6" i="29"/>
  <c r="AB6" i="28"/>
  <c r="AB6" i="27"/>
  <c r="AB14" i="31" l="1"/>
  <c r="AB14" i="30"/>
  <c r="AB14" i="29"/>
  <c r="AB14" i="28"/>
  <c r="AB14" i="27"/>
  <c r="A20" i="3"/>
  <c r="A21" i="3"/>
  <c r="A22" i="3"/>
  <c r="A23" i="3"/>
  <c r="A24" i="3"/>
  <c r="A25" i="3"/>
  <c r="A26" i="3"/>
  <c r="A19" i="3"/>
  <c r="N74" i="14" l="1"/>
  <c r="N51" i="14"/>
  <c r="V12" i="3" l="1"/>
  <c r="W12" i="3"/>
  <c r="X12" i="3"/>
  <c r="Y12" i="3"/>
  <c r="Z12" i="3"/>
  <c r="AA12" i="3"/>
  <c r="V7" i="3"/>
  <c r="W7" i="3"/>
  <c r="X7" i="3"/>
  <c r="Y7" i="3"/>
  <c r="Z7" i="3"/>
  <c r="AA7" i="3"/>
  <c r="V11" i="3"/>
  <c r="W11" i="3"/>
  <c r="X11" i="3"/>
  <c r="Y11" i="3"/>
  <c r="Z11" i="3"/>
  <c r="AA11" i="3"/>
  <c r="V8" i="3"/>
  <c r="W8" i="3"/>
  <c r="X8" i="3"/>
  <c r="Y8" i="3"/>
  <c r="Z8" i="3"/>
  <c r="AA8" i="3"/>
  <c r="V9" i="3"/>
  <c r="W9" i="3"/>
  <c r="X9" i="3"/>
  <c r="Y9" i="3"/>
  <c r="Z9" i="3"/>
  <c r="AA9" i="3"/>
  <c r="V6" i="3"/>
  <c r="W6" i="3"/>
  <c r="X6" i="3"/>
  <c r="Y6" i="3"/>
  <c r="Z6" i="3"/>
  <c r="AA6" i="3"/>
  <c r="V13" i="3"/>
  <c r="W13" i="3"/>
  <c r="X13" i="3"/>
  <c r="Y13" i="3"/>
  <c r="Z13" i="3"/>
  <c r="AA13" i="3"/>
  <c r="V10" i="3"/>
  <c r="W10" i="3"/>
  <c r="X10" i="3"/>
  <c r="Y10" i="3"/>
  <c r="Z10" i="3"/>
  <c r="AA10" i="3"/>
  <c r="N78" i="14"/>
  <c r="N60" i="14"/>
  <c r="N61" i="14"/>
  <c r="N62" i="14"/>
  <c r="N63" i="14"/>
  <c r="N64" i="14"/>
  <c r="N65" i="14"/>
  <c r="N66" i="14"/>
  <c r="N67" i="14"/>
  <c r="N46" i="14"/>
  <c r="N41" i="14"/>
  <c r="N42" i="14"/>
  <c r="N43" i="14"/>
  <c r="N45" i="14"/>
  <c r="N49" i="14"/>
  <c r="N50" i="14"/>
  <c r="N52" i="14"/>
  <c r="N54" i="14"/>
  <c r="N55" i="14"/>
  <c r="N56" i="14"/>
  <c r="N71" i="14"/>
  <c r="N72" i="14"/>
  <c r="N73" i="14"/>
  <c r="U6" i="3"/>
  <c r="U7" i="3"/>
  <c r="U8" i="3"/>
  <c r="U9" i="3"/>
  <c r="U10" i="3"/>
  <c r="U11" i="3"/>
  <c r="U12" i="3"/>
  <c r="U13" i="3"/>
  <c r="R105" i="10" l="1"/>
  <c r="AA14" i="3"/>
  <c r="Z14" i="3"/>
  <c r="Y14" i="3"/>
  <c r="X14" i="3"/>
  <c r="W14" i="3"/>
  <c r="V14" i="3"/>
  <c r="K105" i="10"/>
  <c r="R51" i="10"/>
  <c r="AB12" i="3"/>
  <c r="AB11" i="3"/>
  <c r="AB8" i="3"/>
  <c r="AB7" i="3"/>
  <c r="AB9" i="3"/>
  <c r="AB10" i="3"/>
  <c r="AB6" i="3"/>
  <c r="AB13" i="3"/>
  <c r="N5" i="14"/>
  <c r="AB14" i="3" l="1"/>
</calcChain>
</file>

<file path=xl/sharedStrings.xml><?xml version="1.0" encoding="utf-8"?>
<sst xmlns="http://schemas.openxmlformats.org/spreadsheetml/2006/main" count="2092" uniqueCount="259">
  <si>
    <t>Winner</t>
    <phoneticPr fontId="0" type="noConversion"/>
  </si>
  <si>
    <t>Individial Winner Match 3 - BILLERICAY CUP</t>
  </si>
  <si>
    <t>Team Winners Match 5 - KELVEDON + MINI's</t>
  </si>
  <si>
    <t>DOES</t>
  </si>
  <si>
    <t>B7</t>
  </si>
  <si>
    <t>A7</t>
  </si>
  <si>
    <t>C7</t>
  </si>
  <si>
    <t>F7</t>
  </si>
  <si>
    <t>A8</t>
  </si>
  <si>
    <t>Draw</t>
  </si>
  <si>
    <t>Weight</t>
  </si>
  <si>
    <t>Index</t>
  </si>
  <si>
    <t>2nd Round</t>
  </si>
  <si>
    <t>Final</t>
  </si>
  <si>
    <t>3rd Round</t>
  </si>
  <si>
    <t>4th Round</t>
  </si>
  <si>
    <t xml:space="preserve">Pebmarsh </t>
    <phoneticPr fontId="0" type="noConversion"/>
  </si>
  <si>
    <t>Individual Knockout Runner Up</t>
  </si>
  <si>
    <t>BRAINTREE</t>
  </si>
  <si>
    <t>Individual Points Winner - COATES CUP</t>
  </si>
  <si>
    <t>Team Winners Match 1  -COLCHESTER CUP</t>
  </si>
  <si>
    <t>Individial Winner Match 1 - CHELMSFORD CUP</t>
  </si>
  <si>
    <t>Team Winners Match 6 - HALSTEAD &amp; HEDINGHAM</t>
  </si>
  <si>
    <t>Winner</t>
  </si>
  <si>
    <t>Individual Points Runner Up</t>
  </si>
  <si>
    <t>Individual Points Third</t>
  </si>
  <si>
    <t>V</t>
  </si>
  <si>
    <t>B8</t>
  </si>
  <si>
    <t>F8</t>
  </si>
  <si>
    <t>D7</t>
  </si>
  <si>
    <t>KELVEDON</t>
  </si>
  <si>
    <t>Match 3</t>
  </si>
  <si>
    <t>C8</t>
  </si>
  <si>
    <t>D8</t>
  </si>
  <si>
    <t>E7</t>
  </si>
  <si>
    <t>Match 4</t>
  </si>
  <si>
    <t>Match 5</t>
  </si>
  <si>
    <t>Match 6</t>
  </si>
  <si>
    <t>5th Round</t>
  </si>
  <si>
    <t>1st Round</t>
  </si>
  <si>
    <t>Overall Match Result</t>
  </si>
  <si>
    <t>A Section</t>
  </si>
  <si>
    <t>B Section</t>
  </si>
  <si>
    <t>C Section</t>
  </si>
  <si>
    <t>D Section</t>
  </si>
  <si>
    <t>E Section</t>
  </si>
  <si>
    <t>F Section</t>
  </si>
  <si>
    <t>lb</t>
  </si>
  <si>
    <t>oz</t>
  </si>
  <si>
    <t>dr</t>
  </si>
  <si>
    <t>Sections</t>
  </si>
  <si>
    <t>Peg</t>
  </si>
  <si>
    <t>Name</t>
  </si>
  <si>
    <t>Points</t>
  </si>
  <si>
    <t>B5</t>
  </si>
  <si>
    <t>B4</t>
  </si>
  <si>
    <t>Position</t>
  </si>
  <si>
    <t>Angler</t>
  </si>
  <si>
    <t>Total Section Points (only used if league pts tied)</t>
  </si>
  <si>
    <t>Individual Knockout Winner - LONG MELFORD TROPHY</t>
  </si>
  <si>
    <t>Individual Points League</t>
  </si>
  <si>
    <t>Team Winners Match 4 - SUDBURY CUP</t>
  </si>
  <si>
    <t>Individial Winner Match 4 - LAWFORD CUP</t>
  </si>
  <si>
    <t>V</t>
    <phoneticPr fontId="0" type="noConversion"/>
  </si>
  <si>
    <t>Individual Result - Match 6</t>
  </si>
  <si>
    <t>D3</t>
  </si>
  <si>
    <t>F1</t>
  </si>
  <si>
    <t>F6</t>
  </si>
  <si>
    <t>C6</t>
  </si>
  <si>
    <t>C5</t>
  </si>
  <si>
    <t>F2</t>
  </si>
  <si>
    <t>B2</t>
  </si>
  <si>
    <t>A3</t>
  </si>
  <si>
    <t>F5</t>
  </si>
  <si>
    <t>D2</t>
  </si>
  <si>
    <t>A4</t>
  </si>
  <si>
    <t>E3</t>
  </si>
  <si>
    <t>C2</t>
  </si>
  <si>
    <t>E2</t>
  </si>
  <si>
    <t>A5</t>
  </si>
  <si>
    <t>B6</t>
  </si>
  <si>
    <t>D1</t>
  </si>
  <si>
    <t>A6</t>
  </si>
  <si>
    <t>D6</t>
  </si>
  <si>
    <t>C1</t>
  </si>
  <si>
    <t>A1</t>
  </si>
  <si>
    <t>F3</t>
  </si>
  <si>
    <t>B1</t>
  </si>
  <si>
    <t>B3</t>
  </si>
  <si>
    <t>C4</t>
  </si>
  <si>
    <t>League Runners Up - STOUR VALLEY TROPHY</t>
  </si>
  <si>
    <t>League Points</t>
  </si>
  <si>
    <t>Team Knockout</t>
  </si>
  <si>
    <t>Individual Knockout</t>
  </si>
  <si>
    <t>C</t>
  </si>
  <si>
    <t>A</t>
  </si>
  <si>
    <t>B</t>
  </si>
  <si>
    <t>D</t>
  </si>
  <si>
    <t>E</t>
  </si>
  <si>
    <t>F</t>
  </si>
  <si>
    <t>Team Knockout Winners - CRITTALS PLATE</t>
  </si>
  <si>
    <t>E4</t>
  </si>
  <si>
    <t>E6</t>
  </si>
  <si>
    <t>A2</t>
  </si>
  <si>
    <t>C3</t>
  </si>
  <si>
    <t>D4</t>
  </si>
  <si>
    <t>D5</t>
  </si>
  <si>
    <t>E1</t>
  </si>
  <si>
    <t>E5</t>
  </si>
  <si>
    <t>F4</t>
  </si>
  <si>
    <t>Individual Result - Match 1</t>
  </si>
  <si>
    <t>Individual Result - Match 2</t>
  </si>
  <si>
    <t>Individual Result - Match 3</t>
  </si>
  <si>
    <t>Match 1</t>
  </si>
  <si>
    <t>Match 2</t>
  </si>
  <si>
    <t>Individial Winner Match 5 - MALDON SHIELD</t>
  </si>
  <si>
    <t>Team Winners Match 2 -PAXMANS CUP</t>
  </si>
  <si>
    <t>Individial Winner Match 2 - RHP TANKARD</t>
  </si>
  <si>
    <t>Team Winners Match 3 - BRAINTREE AND BOCKING CUP</t>
  </si>
  <si>
    <t>Team Standings</t>
  </si>
  <si>
    <t>Division 1, Match 2 - CAPS PEBMARSH</t>
    <phoneticPr fontId="0" type="noConversion"/>
  </si>
  <si>
    <t xml:space="preserve">Pts </t>
  </si>
  <si>
    <t>Position</t>
    <phoneticPr fontId="0" type="noConversion"/>
  </si>
  <si>
    <t>Individual Result - Match 5</t>
  </si>
  <si>
    <t>Team</t>
  </si>
  <si>
    <t>Total</t>
  </si>
  <si>
    <t>Individial Winner Match 6  -MARCONI CUP</t>
  </si>
  <si>
    <t>HARWICH</t>
  </si>
  <si>
    <t>team</t>
  </si>
  <si>
    <t>Individual Result - Match 4</t>
  </si>
  <si>
    <t>total</t>
  </si>
  <si>
    <t>E8</t>
  </si>
  <si>
    <t>Lb</t>
  </si>
  <si>
    <t>Oz</t>
  </si>
  <si>
    <t>Dr</t>
  </si>
  <si>
    <t>index</t>
  </si>
  <si>
    <t>CAPS RED</t>
  </si>
  <si>
    <t>CAPS BLUE</t>
  </si>
  <si>
    <t>Division 1, Match 3  KELVEDON</t>
  </si>
  <si>
    <t xml:space="preserve">Total </t>
  </si>
  <si>
    <t xml:space="preserve">CHELMSFORD </t>
  </si>
  <si>
    <t>S BAKER</t>
  </si>
  <si>
    <t>J DERRY</t>
  </si>
  <si>
    <t>P ROLL</t>
  </si>
  <si>
    <t>D FIELD</t>
  </si>
  <si>
    <t>T SHIRMER</t>
  </si>
  <si>
    <t>P MORTIMER</t>
  </si>
  <si>
    <t>J COLLOP</t>
  </si>
  <si>
    <t xml:space="preserve">League Winners - </t>
  </si>
  <si>
    <t xml:space="preserve">2nd Round </t>
  </si>
  <si>
    <t>Division 1, Match 1 - SOUTHMINSTER,  -20th June 2021</t>
  </si>
  <si>
    <t xml:space="preserve">Division 1, Match 6 - </t>
  </si>
  <si>
    <t>Division 1 2021 - Roll of Honour</t>
  </si>
  <si>
    <t>BILLERICAY</t>
  </si>
  <si>
    <t>M MURTON</t>
  </si>
  <si>
    <t>S GUNNER</t>
  </si>
  <si>
    <t>A DERBY</t>
  </si>
  <si>
    <t>M GOODWIN</t>
  </si>
  <si>
    <t>D LEWIS</t>
  </si>
  <si>
    <t>P ROSSINGTON</t>
  </si>
  <si>
    <t>A AVES</t>
  </si>
  <si>
    <t>D FAWCETT</t>
  </si>
  <si>
    <t>P CONNELL</t>
  </si>
  <si>
    <t>S WILLIS</t>
  </si>
  <si>
    <t>A LAMB</t>
  </si>
  <si>
    <t>S WHITE</t>
  </si>
  <si>
    <t>C FARMER</t>
  </si>
  <si>
    <t>D HARPER</t>
  </si>
  <si>
    <t>P BICKNELL</t>
  </si>
  <si>
    <t>K WILLIAMS</t>
  </si>
  <si>
    <t>I CARTER</t>
  </si>
  <si>
    <t>P SMITH</t>
  </si>
  <si>
    <t>W YOUNG</t>
  </si>
  <si>
    <t>M GOULD</t>
  </si>
  <si>
    <t>J TURNER</t>
  </si>
  <si>
    <t>G SPONG</t>
  </si>
  <si>
    <t>C MORAN</t>
  </si>
  <si>
    <t>B DAVIS</t>
  </si>
  <si>
    <t>B WALKER</t>
  </si>
  <si>
    <t>D MASON</t>
  </si>
  <si>
    <t>R HOULDING</t>
  </si>
  <si>
    <t>S ALLGOOD</t>
  </si>
  <si>
    <t>C DYALL</t>
  </si>
  <si>
    <t>A HOWARD</t>
  </si>
  <si>
    <t>B LEWIS</t>
  </si>
  <si>
    <t>M BANKS</t>
  </si>
  <si>
    <t>B HICKFORD</t>
  </si>
  <si>
    <t>A BRETT</t>
  </si>
  <si>
    <t>T EUSTACE</t>
  </si>
  <si>
    <t>J BAILEY</t>
  </si>
  <si>
    <t>A WILLSON</t>
  </si>
  <si>
    <t>R SAMUELS</t>
  </si>
  <si>
    <t>D CONSTABLE</t>
  </si>
  <si>
    <t>P CHAMBERS</t>
  </si>
  <si>
    <t>S PALMER</t>
  </si>
  <si>
    <t>HARWICH M.C.</t>
  </si>
  <si>
    <t>J CULLOP</t>
  </si>
  <si>
    <t xml:space="preserve">CAPS RED </t>
  </si>
  <si>
    <t>Billericay</t>
  </si>
  <si>
    <t>Chelmsford</t>
  </si>
  <si>
    <t>Kelvedon</t>
  </si>
  <si>
    <t>Harwich</t>
  </si>
  <si>
    <t>Braintree</t>
  </si>
  <si>
    <t>CHELMSFORD</t>
  </si>
  <si>
    <t>K WARD</t>
  </si>
  <si>
    <t>D TARRELL</t>
  </si>
  <si>
    <t>A Howard</t>
  </si>
  <si>
    <t>K NAISH</t>
  </si>
  <si>
    <t>C WARD</t>
  </si>
  <si>
    <t>M WHEELER</t>
  </si>
  <si>
    <t>NO ANGLER</t>
  </si>
  <si>
    <t>J SHEPHERD</t>
  </si>
  <si>
    <t>DNF</t>
  </si>
  <si>
    <t>S  PALMER</t>
  </si>
  <si>
    <t>A LUETCHFORD</t>
  </si>
  <si>
    <t>G SPOING</t>
  </si>
  <si>
    <t>S COTTISS</t>
  </si>
  <si>
    <t>J POWELL</t>
  </si>
  <si>
    <t>M CHALK</t>
  </si>
  <si>
    <t>S HAYDEN</t>
  </si>
  <si>
    <t>CHLEMSFORD</t>
  </si>
  <si>
    <t xml:space="preserve">TIED PTS WON ON WEIGHT </t>
  </si>
  <si>
    <t>Division 1, Match 4  - COLEMANS</t>
  </si>
  <si>
    <t>R BULLARD</t>
  </si>
  <si>
    <t>R ANKIN</t>
  </si>
  <si>
    <t>G GARNHAM</t>
  </si>
  <si>
    <t>S HOLDEN</t>
  </si>
  <si>
    <t>B WOOLCOTT</t>
  </si>
  <si>
    <t xml:space="preserve">R SAMUALS </t>
  </si>
  <si>
    <t>J BYFORD</t>
  </si>
  <si>
    <t>S COTTIS</t>
  </si>
  <si>
    <t>S ROOT</t>
  </si>
  <si>
    <t>M MERTON</t>
  </si>
  <si>
    <t>K SMITH</t>
  </si>
  <si>
    <t>G GARNHAM,</t>
  </si>
  <si>
    <t>Division 1, Match 5 - RIVER CHELMER</t>
  </si>
  <si>
    <t>D SMITH</t>
  </si>
  <si>
    <t>No Angler</t>
  </si>
  <si>
    <t>L MAHONEY</t>
  </si>
  <si>
    <t>A STEBBINGS</t>
  </si>
  <si>
    <t>J RICHARDS</t>
  </si>
  <si>
    <t>A DERRY</t>
  </si>
  <si>
    <t>M ROSSLER</t>
  </si>
  <si>
    <t>L SNELL</t>
  </si>
  <si>
    <t xml:space="preserve">D CONSTABLE </t>
  </si>
  <si>
    <t xml:space="preserve">K WILLIAMS </t>
  </si>
  <si>
    <t>A STEBBING</t>
  </si>
  <si>
    <t>K HOWELL</t>
  </si>
  <si>
    <t>MARK BANKS 42 PTS</t>
  </si>
  <si>
    <t>ALAN LUETCHFORD 41PTS</t>
  </si>
  <si>
    <t>BILLY WALKER 38.5 PTS</t>
  </si>
  <si>
    <t>MARK BANKS</t>
  </si>
  <si>
    <t>DANNY MASON</t>
  </si>
  <si>
    <t>A DERBY	26-6-0</t>
  </si>
  <si>
    <t>J DERRY 69-11-0</t>
  </si>
  <si>
    <t>P SMITH 66-14-0</t>
  </si>
  <si>
    <t>D MASON 142-8-0</t>
  </si>
  <si>
    <t>D FIELD 11-12-0</t>
  </si>
  <si>
    <t>L MAHONEY	13-13-0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</si>
</sst>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£&quot;#,##0.00_);[Red]\(&quot;£&quot;#,##0.00\)"/>
    <numFmt numFmtId="164" formatCode="0.0"/>
  </numFmts>
  <fonts count="18" x14ac:knownFonts="1">
    <font>
      <sz val="10"/>
      <name val="Arial"/>
    </font>
    <font>
      <sz val="10"/>
      <name val="Arial"/>
      <family val="2"/>
    </font>
    <font>
      <sz val="10"/>
      <color indexed="8"/>
      <name val="Verdana"/>
      <family val="2"/>
    </font>
    <font>
      <b/>
      <sz val="10"/>
      <name val="Arial"/>
      <family val="2"/>
    </font>
    <font>
      <b/>
      <sz val="18"/>
      <name val="Arial"/>
      <family val="2"/>
    </font>
    <font>
      <sz val="15"/>
      <color indexed="8"/>
      <name val="Verdana"/>
      <family val="2"/>
    </font>
    <font>
      <b/>
      <sz val="1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Verdana"/>
      <family val="2"/>
    </font>
    <font>
      <b/>
      <sz val="10"/>
      <color indexed="14"/>
      <name val="Verdana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sz val="12"/>
      <color rgb="FF000000"/>
      <name val="Helvetica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4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thin">
        <color indexed="8"/>
      </bottom>
      <diagonal/>
    </border>
    <border>
      <left style="medium">
        <color auto="1"/>
      </left>
      <right style="thin">
        <color indexed="8"/>
      </right>
      <top style="medium">
        <color auto="1"/>
      </top>
      <bottom style="thin">
        <color indexed="8"/>
      </bottom>
      <diagonal/>
    </border>
    <border>
      <left/>
      <right style="thin">
        <color indexed="8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indexed="8"/>
      </right>
      <top style="medium">
        <color auto="1"/>
      </top>
      <bottom style="thin">
        <color indexed="8"/>
      </bottom>
      <diagonal/>
    </border>
    <border>
      <left/>
      <right style="medium">
        <color auto="1"/>
      </right>
      <top style="medium">
        <color auto="1"/>
      </top>
      <bottom style="thin">
        <color indexed="8"/>
      </bottom>
      <diagonal/>
    </border>
    <border>
      <left style="medium">
        <color auto="1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auto="1"/>
      </right>
      <top/>
      <bottom style="thin">
        <color indexed="8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5">
    <xf numFmtId="0" fontId="0" fillId="0" borderId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21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right" wrapText="1"/>
    </xf>
    <xf numFmtId="0" fontId="4" fillId="0" borderId="0" xfId="0" applyFont="1" applyAlignment="1">
      <alignment horizontal="left"/>
    </xf>
    <xf numFmtId="0" fontId="2" fillId="0" borderId="0" xfId="0" applyFont="1" applyAlignment="1">
      <alignment wrapText="1"/>
    </xf>
    <xf numFmtId="0" fontId="0" fillId="0" borderId="0" xfId="0" applyAlignment="1"/>
    <xf numFmtId="1" fontId="0" fillId="0" borderId="0" xfId="0" applyNumberFormat="1"/>
    <xf numFmtId="0" fontId="5" fillId="0" borderId="0" xfId="0" applyFont="1" applyBorder="1" applyAlignment="1">
      <alignment horizontal="left"/>
    </xf>
    <xf numFmtId="0" fontId="2" fillId="0" borderId="0" xfId="0" applyFont="1" applyBorder="1" applyAlignment="1">
      <alignment wrapText="1"/>
    </xf>
    <xf numFmtId="0" fontId="0" fillId="0" borderId="0" xfId="0" applyBorder="1"/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right" wrapText="1"/>
    </xf>
    <xf numFmtId="0" fontId="0" fillId="0" borderId="0" xfId="0" applyBorder="1" applyAlignment="1">
      <alignment wrapText="1"/>
    </xf>
    <xf numFmtId="0" fontId="6" fillId="0" borderId="0" xfId="0" applyFont="1" applyAlignment="1">
      <alignment horizontal="left"/>
    </xf>
    <xf numFmtId="0" fontId="0" fillId="0" borderId="1" xfId="0" applyBorder="1" applyAlignment="1">
      <alignment wrapText="1"/>
    </xf>
    <xf numFmtId="0" fontId="8" fillId="0" borderId="0" xfId="0" applyFont="1" applyBorder="1" applyAlignment="1">
      <alignment horizontal="right"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horizontal="right" wrapText="1"/>
    </xf>
    <xf numFmtId="0" fontId="8" fillId="0" borderId="0" xfId="0" applyFont="1" applyBorder="1" applyAlignment="1">
      <alignment wrapText="1"/>
    </xf>
    <xf numFmtId="0" fontId="8" fillId="0" borderId="0" xfId="0" applyFont="1" applyBorder="1" applyAlignment="1">
      <alignment horizontal="center" wrapText="1"/>
    </xf>
    <xf numFmtId="0" fontId="9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/>
    <xf numFmtId="0" fontId="10" fillId="0" borderId="0" xfId="0" applyFont="1" applyFill="1" applyBorder="1" applyAlignment="1">
      <alignment wrapText="1"/>
    </xf>
    <xf numFmtId="0" fontId="0" fillId="0" borderId="0" xfId="0" applyBorder="1" applyAlignment="1">
      <alignment horizontal="center"/>
    </xf>
    <xf numFmtId="0" fontId="8" fillId="0" borderId="4" xfId="0" applyFont="1" applyBorder="1" applyAlignment="1">
      <alignment wrapText="1"/>
    </xf>
    <xf numFmtId="0" fontId="8" fillId="0" borderId="4" xfId="0" applyFont="1" applyFill="1" applyBorder="1" applyAlignment="1">
      <alignment wrapText="1"/>
    </xf>
    <xf numFmtId="0" fontId="8" fillId="0" borderId="0" xfId="0" applyFont="1" applyFill="1" applyBorder="1" applyAlignment="1">
      <alignment wrapText="1"/>
    </xf>
    <xf numFmtId="0" fontId="0" fillId="0" borderId="0" xfId="0" applyBorder="1" applyAlignment="1">
      <alignment horizontal="center" wrapText="1"/>
    </xf>
    <xf numFmtId="0" fontId="0" fillId="2" borderId="5" xfId="0" applyFill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3" fillId="0" borderId="7" xfId="0" applyFont="1" applyBorder="1" applyAlignment="1">
      <alignment wrapText="1"/>
    </xf>
    <xf numFmtId="0" fontId="0" fillId="0" borderId="8" xfId="0" applyBorder="1" applyAlignment="1">
      <alignment horizontal="right" wrapText="1"/>
    </xf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3" xfId="0" applyBorder="1" applyAlignment="1">
      <alignment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0" fontId="3" fillId="0" borderId="8" xfId="0" applyFont="1" applyBorder="1" applyAlignment="1">
      <alignment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8" fillId="0" borderId="18" xfId="0" applyFont="1" applyBorder="1" applyAlignment="1">
      <alignment horizontal="center" wrapText="1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1" xfId="0" applyBorder="1" applyAlignment="1">
      <alignment horizontal="right" wrapText="1"/>
    </xf>
    <xf numFmtId="0" fontId="0" fillId="0" borderId="11" xfId="0" applyBorder="1" applyAlignment="1">
      <alignment horizontal="center"/>
    </xf>
    <xf numFmtId="0" fontId="0" fillId="0" borderId="2" xfId="0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6" xfId="0" applyBorder="1" applyAlignment="1">
      <alignment horizontal="center" wrapText="1"/>
    </xf>
    <xf numFmtId="0" fontId="0" fillId="0" borderId="21" xfId="0" applyBorder="1" applyAlignment="1">
      <alignment horizontal="center"/>
    </xf>
    <xf numFmtId="0" fontId="7" fillId="0" borderId="13" xfId="0" applyFont="1" applyBorder="1" applyAlignment="1">
      <alignment wrapText="1"/>
    </xf>
    <xf numFmtId="0" fontId="0" fillId="0" borderId="14" xfId="0" applyBorder="1" applyAlignment="1">
      <alignment wrapText="1"/>
    </xf>
    <xf numFmtId="0" fontId="0" fillId="0" borderId="22" xfId="0" applyBorder="1" applyAlignment="1">
      <alignment horizontal="center" wrapText="1"/>
    </xf>
    <xf numFmtId="0" fontId="8" fillId="0" borderId="16" xfId="0" applyFont="1" applyBorder="1" applyAlignment="1">
      <alignment horizontal="center" wrapText="1"/>
    </xf>
    <xf numFmtId="0" fontId="5" fillId="0" borderId="13" xfId="0" applyFont="1" applyBorder="1" applyAlignment="1">
      <alignment horizontal="centerContinuous"/>
    </xf>
    <xf numFmtId="0" fontId="0" fillId="0" borderId="8" xfId="0" applyBorder="1" applyAlignment="1">
      <alignment horizontal="centerContinuous"/>
    </xf>
    <xf numFmtId="0" fontId="0" fillId="0" borderId="0" xfId="0" applyBorder="1" applyAlignment="1">
      <alignment horizontal="right" wrapText="1"/>
    </xf>
    <xf numFmtId="0" fontId="0" fillId="0" borderId="18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0" xfId="0" applyAlignment="1">
      <alignment horizontal="left"/>
    </xf>
    <xf numFmtId="0" fontId="7" fillId="0" borderId="24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0" fillId="2" borderId="5" xfId="0" applyFill="1" applyBorder="1" applyAlignment="1">
      <alignment horizontal="left" wrapText="1"/>
    </xf>
    <xf numFmtId="0" fontId="7" fillId="0" borderId="25" xfId="0" applyFont="1" applyBorder="1" applyAlignment="1">
      <alignment horizontal="center" wrapText="1"/>
    </xf>
    <xf numFmtId="0" fontId="5" fillId="3" borderId="13" xfId="0" applyFont="1" applyFill="1" applyBorder="1" applyAlignment="1">
      <alignment horizontal="centerContinuous"/>
    </xf>
    <xf numFmtId="0" fontId="0" fillId="3" borderId="8" xfId="0" applyFill="1" applyBorder="1" applyAlignment="1">
      <alignment horizontal="centerContinuous"/>
    </xf>
    <xf numFmtId="0" fontId="9" fillId="3" borderId="10" xfId="0" applyFont="1" applyFill="1" applyBorder="1" applyAlignment="1">
      <alignment horizontal="center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0" fillId="3" borderId="10" xfId="0" applyFill="1" applyBorder="1" applyAlignment="1">
      <alignment horizontal="center" wrapText="1"/>
    </xf>
    <xf numFmtId="0" fontId="0" fillId="3" borderId="16" xfId="0" applyFill="1" applyBorder="1" applyAlignment="1">
      <alignment horizontal="center" wrapText="1"/>
    </xf>
    <xf numFmtId="0" fontId="0" fillId="3" borderId="17" xfId="0" applyFill="1" applyBorder="1" applyAlignment="1">
      <alignment wrapText="1"/>
    </xf>
    <xf numFmtId="0" fontId="0" fillId="3" borderId="26" xfId="0" applyFill="1" applyBorder="1" applyAlignment="1">
      <alignment horizontal="center"/>
    </xf>
    <xf numFmtId="0" fontId="0" fillId="3" borderId="1" xfId="0" applyFill="1" applyBorder="1" applyAlignment="1">
      <alignment wrapText="1"/>
    </xf>
    <xf numFmtId="0" fontId="0" fillId="3" borderId="1" xfId="0" applyFill="1" applyBorder="1" applyAlignment="1">
      <alignment horizontal="right" wrapText="1"/>
    </xf>
    <xf numFmtId="0" fontId="0" fillId="3" borderId="11" xfId="0" applyFill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9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6" xfId="0" applyBorder="1"/>
    <xf numFmtId="0" fontId="0" fillId="0" borderId="28" xfId="0" applyBorder="1" applyAlignment="1">
      <alignment horizontal="center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0" fillId="0" borderId="1" xfId="0" applyBorder="1"/>
    <xf numFmtId="0" fontId="2" fillId="3" borderId="1" xfId="0" applyFont="1" applyFill="1" applyBorder="1" applyAlignment="1">
      <alignment wrapText="1"/>
    </xf>
    <xf numFmtId="0" fontId="3" fillId="3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wrapText="1"/>
    </xf>
    <xf numFmtId="0" fontId="0" fillId="4" borderId="1" xfId="0" applyFill="1" applyBorder="1" applyAlignment="1">
      <alignment horizontal="center" wrapText="1"/>
    </xf>
    <xf numFmtId="0" fontId="9" fillId="3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3" borderId="9" xfId="0" applyFill="1" applyBorder="1" applyAlignment="1">
      <alignment horizontal="center"/>
    </xf>
    <xf numFmtId="0" fontId="0" fillId="0" borderId="0" xfId="0" applyFill="1" applyBorder="1" applyAlignment="1">
      <alignment wrapText="1"/>
    </xf>
    <xf numFmtId="0" fontId="0" fillId="0" borderId="18" xfId="0" applyBorder="1"/>
    <xf numFmtId="0" fontId="3" fillId="0" borderId="9" xfId="0" applyFont="1" applyBorder="1" applyAlignment="1">
      <alignment horizontal="center" wrapText="1"/>
    </xf>
    <xf numFmtId="0" fontId="0" fillId="0" borderId="11" xfId="0" applyBorder="1"/>
    <xf numFmtId="0" fontId="0" fillId="0" borderId="19" xfId="0" applyBorder="1"/>
    <xf numFmtId="0" fontId="0" fillId="0" borderId="0" xfId="0" applyFill="1" applyBorder="1"/>
    <xf numFmtId="0" fontId="0" fillId="0" borderId="24" xfId="0" applyBorder="1" applyAlignment="1">
      <alignment wrapText="1"/>
    </xf>
    <xf numFmtId="0" fontId="0" fillId="0" borderId="29" xfId="0" applyBorder="1" applyAlignment="1">
      <alignment horizontal="right" wrapText="1"/>
    </xf>
    <xf numFmtId="0" fontId="0" fillId="0" borderId="30" xfId="0" applyBorder="1" applyAlignment="1">
      <alignment wrapText="1"/>
    </xf>
    <xf numFmtId="0" fontId="0" fillId="0" borderId="31" xfId="0" applyBorder="1" applyAlignment="1">
      <alignment wrapText="1"/>
    </xf>
    <xf numFmtId="0" fontId="8" fillId="0" borderId="32" xfId="0" applyFont="1" applyBorder="1" applyAlignment="1">
      <alignment wrapText="1"/>
    </xf>
    <xf numFmtId="0" fontId="8" fillId="0" borderId="32" xfId="0" applyFont="1" applyFill="1" applyBorder="1" applyAlignment="1">
      <alignment wrapText="1"/>
    </xf>
    <xf numFmtId="0" fontId="0" fillId="0" borderId="0" xfId="0" applyAlignment="1">
      <alignment horizontal="right"/>
    </xf>
    <xf numFmtId="0" fontId="0" fillId="2" borderId="5" xfId="0" applyFill="1" applyBorder="1" applyAlignment="1">
      <alignment horizontal="right" wrapText="1"/>
    </xf>
    <xf numFmtId="0" fontId="8" fillId="0" borderId="33" xfId="0" applyFont="1" applyBorder="1"/>
    <xf numFmtId="0" fontId="0" fillId="0" borderId="34" xfId="0" applyBorder="1" applyAlignment="1">
      <alignment horizontal="center"/>
    </xf>
    <xf numFmtId="0" fontId="8" fillId="0" borderId="10" xfId="0" applyFont="1" applyBorder="1"/>
    <xf numFmtId="0" fontId="8" fillId="0" borderId="20" xfId="0" applyFont="1" applyBorder="1"/>
    <xf numFmtId="0" fontId="10" fillId="0" borderId="1" xfId="0" applyFont="1" applyFill="1" applyBorder="1" applyAlignment="1">
      <alignment wrapText="1"/>
    </xf>
    <xf numFmtId="0" fontId="9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3" fillId="0" borderId="35" xfId="0" applyFont="1" applyFill="1" applyBorder="1" applyAlignment="1">
      <alignment horizontal="center" wrapText="1"/>
    </xf>
    <xf numFmtId="0" fontId="3" fillId="0" borderId="35" xfId="0" applyFont="1" applyBorder="1" applyAlignment="1">
      <alignment horizontal="center"/>
    </xf>
    <xf numFmtId="0" fontId="3" fillId="0" borderId="35" xfId="0" applyFont="1" applyBorder="1"/>
    <xf numFmtId="0" fontId="8" fillId="0" borderId="36" xfId="0" applyFont="1" applyBorder="1" applyAlignment="1">
      <alignment horizontal="right" wrapText="1"/>
    </xf>
    <xf numFmtId="0" fontId="0" fillId="0" borderId="33" xfId="0" applyBorder="1"/>
    <xf numFmtId="0" fontId="0" fillId="0" borderId="37" xfId="0" applyBorder="1"/>
    <xf numFmtId="0" fontId="0" fillId="0" borderId="20" xfId="0" applyBorder="1"/>
    <xf numFmtId="0" fontId="8" fillId="0" borderId="36" xfId="0" applyFont="1" applyBorder="1" applyAlignment="1">
      <alignment wrapText="1"/>
    </xf>
    <xf numFmtId="0" fontId="11" fillId="0" borderId="36" xfId="0" applyFont="1" applyBorder="1" applyAlignment="1">
      <alignment horizontal="right" wrapText="1"/>
    </xf>
    <xf numFmtId="0" fontId="0" fillId="0" borderId="10" xfId="0" applyBorder="1"/>
    <xf numFmtId="0" fontId="10" fillId="0" borderId="35" xfId="0" applyFont="1" applyFill="1" applyBorder="1" applyAlignment="1">
      <alignment wrapText="1"/>
    </xf>
    <xf numFmtId="0" fontId="8" fillId="0" borderId="35" xfId="0" applyFont="1" applyBorder="1" applyAlignment="1">
      <alignment horizontal="right" wrapText="1"/>
    </xf>
    <xf numFmtId="0" fontId="11" fillId="0" borderId="35" xfId="0" applyFont="1" applyBorder="1" applyAlignment="1">
      <alignment horizontal="right" wrapText="1"/>
    </xf>
    <xf numFmtId="0" fontId="11" fillId="0" borderId="21" xfId="0" applyFont="1" applyBorder="1" applyAlignment="1">
      <alignment horizontal="left" wrapText="1"/>
    </xf>
    <xf numFmtId="0" fontId="0" fillId="0" borderId="38" xfId="0" applyBorder="1"/>
    <xf numFmtId="0" fontId="11" fillId="0" borderId="40" xfId="0" applyFont="1" applyBorder="1" applyAlignment="1">
      <alignment horizontal="left" wrapText="1"/>
    </xf>
    <xf numFmtId="0" fontId="0" fillId="0" borderId="18" xfId="0" applyFill="1" applyBorder="1"/>
    <xf numFmtId="0" fontId="0" fillId="4" borderId="1" xfId="0" applyFont="1" applyFill="1" applyBorder="1" applyAlignment="1">
      <alignment horizontal="center" wrapText="1"/>
    </xf>
    <xf numFmtId="0" fontId="3" fillId="0" borderId="8" xfId="0" applyFont="1" applyBorder="1"/>
    <xf numFmtId="0" fontId="0" fillId="0" borderId="41" xfId="0" applyBorder="1" applyAlignment="1">
      <alignment horizontal="center" wrapText="1"/>
    </xf>
    <xf numFmtId="0" fontId="8" fillId="0" borderId="2" xfId="0" applyFont="1" applyBorder="1" applyAlignment="1">
      <alignment horizontal="center"/>
    </xf>
    <xf numFmtId="0" fontId="11" fillId="0" borderId="34" xfId="0" applyFont="1" applyBorder="1"/>
    <xf numFmtId="0" fontId="11" fillId="0" borderId="11" xfId="0" applyFont="1" applyBorder="1"/>
    <xf numFmtId="0" fontId="11" fillId="0" borderId="21" xfId="0" applyFont="1" applyBorder="1"/>
    <xf numFmtId="0" fontId="0" fillId="0" borderId="1" xfId="0" applyFont="1" applyBorder="1" applyAlignment="1">
      <alignment horizontal="center" wrapText="1"/>
    </xf>
    <xf numFmtId="0" fontId="8" fillId="0" borderId="42" xfId="0" applyFont="1" applyBorder="1"/>
    <xf numFmtId="0" fontId="8" fillId="0" borderId="41" xfId="0" applyFont="1" applyBorder="1"/>
    <xf numFmtId="0" fontId="8" fillId="0" borderId="43" xfId="0" applyFont="1" applyBorder="1"/>
    <xf numFmtId="0" fontId="0" fillId="0" borderId="1" xfId="0" applyBorder="1" applyAlignment="1">
      <alignment horizontal="center"/>
    </xf>
    <xf numFmtId="0" fontId="0" fillId="0" borderId="44" xfId="0" applyBorder="1" applyAlignment="1">
      <alignment horizontal="center" wrapText="1"/>
    </xf>
    <xf numFmtId="0" fontId="0" fillId="0" borderId="44" xfId="0" applyBorder="1"/>
    <xf numFmtId="0" fontId="8" fillId="0" borderId="44" xfId="0" applyFont="1" applyBorder="1"/>
    <xf numFmtId="0" fontId="8" fillId="0" borderId="44" xfId="0" applyFont="1" applyBorder="1" applyAlignment="1">
      <alignment horizontal="center"/>
    </xf>
    <xf numFmtId="0" fontId="9" fillId="0" borderId="33" xfId="0" applyFont="1" applyFill="1" applyBorder="1" applyAlignment="1">
      <alignment wrapText="1"/>
    </xf>
    <xf numFmtId="0" fontId="3" fillId="0" borderId="37" xfId="0" applyFont="1" applyFill="1" applyBorder="1" applyAlignment="1">
      <alignment horizontal="center" wrapText="1"/>
    </xf>
    <xf numFmtId="0" fontId="3" fillId="0" borderId="37" xfId="0" applyFont="1" applyBorder="1" applyAlignment="1">
      <alignment horizontal="center"/>
    </xf>
    <xf numFmtId="0" fontId="3" fillId="0" borderId="37" xfId="0" applyFont="1" applyBorder="1"/>
    <xf numFmtId="0" fontId="9" fillId="0" borderId="37" xfId="0" applyFont="1" applyFill="1" applyBorder="1" applyAlignment="1">
      <alignment wrapText="1"/>
    </xf>
    <xf numFmtId="0" fontId="0" fillId="0" borderId="44" xfId="0" applyFont="1" applyBorder="1"/>
    <xf numFmtId="0" fontId="0" fillId="0" borderId="37" xfId="0" applyBorder="1" applyAlignment="1">
      <alignment horizontal="center"/>
    </xf>
    <xf numFmtId="0" fontId="0" fillId="0" borderId="19" xfId="0" applyBorder="1" applyAlignment="1">
      <alignment horizontal="center"/>
    </xf>
    <xf numFmtId="0" fontId="8" fillId="0" borderId="35" xfId="0" applyFont="1" applyBorder="1" applyAlignment="1">
      <alignment horizontal="center" wrapText="1"/>
    </xf>
    <xf numFmtId="0" fontId="8" fillId="0" borderId="36" xfId="0" applyFont="1" applyBorder="1" applyAlignment="1">
      <alignment horizontal="center" wrapText="1"/>
    </xf>
    <xf numFmtId="0" fontId="0" fillId="0" borderId="39" xfId="0" applyBorder="1" applyAlignment="1">
      <alignment horizontal="center"/>
    </xf>
    <xf numFmtId="0" fontId="0" fillId="0" borderId="17" xfId="0" applyFill="1" applyBorder="1"/>
    <xf numFmtId="0" fontId="0" fillId="0" borderId="17" xfId="0" applyFill="1" applyBorder="1" applyAlignment="1">
      <alignment wrapText="1"/>
    </xf>
    <xf numFmtId="0" fontId="0" fillId="0" borderId="26" xfId="0" applyFill="1" applyBorder="1"/>
    <xf numFmtId="0" fontId="0" fillId="0" borderId="44" xfId="0" applyBorder="1" applyAlignment="1">
      <alignment horizontal="right"/>
    </xf>
    <xf numFmtId="0" fontId="12" fillId="0" borderId="44" xfId="0" applyFont="1" applyFill="1" applyBorder="1" applyAlignment="1">
      <alignment horizontal="center" wrapText="1"/>
    </xf>
    <xf numFmtId="0" fontId="0" fillId="0" borderId="21" xfId="0" applyBorder="1"/>
    <xf numFmtId="8" fontId="0" fillId="0" borderId="0" xfId="0" applyNumberFormat="1"/>
    <xf numFmtId="0" fontId="0" fillId="0" borderId="44" xfId="0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0" fillId="0" borderId="45" xfId="0" applyBorder="1"/>
    <xf numFmtId="0" fontId="0" fillId="0" borderId="27" xfId="0" applyBorder="1"/>
    <xf numFmtId="0" fontId="0" fillId="0" borderId="45" xfId="0" applyBorder="1" applyAlignment="1">
      <alignment horizontal="center"/>
    </xf>
    <xf numFmtId="0" fontId="15" fillId="0" borderId="45" xfId="0" applyFont="1" applyBorder="1"/>
    <xf numFmtId="0" fontId="1" fillId="4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0" fillId="0" borderId="44" xfId="0" applyFill="1" applyBorder="1"/>
    <xf numFmtId="0" fontId="0" fillId="0" borderId="44" xfId="0" applyFill="1" applyBorder="1" applyAlignment="1">
      <alignment wrapText="1"/>
    </xf>
    <xf numFmtId="0" fontId="8" fillId="0" borderId="44" xfId="0" applyFont="1" applyBorder="1" applyAlignment="1">
      <alignment horizontal="center" wrapText="1"/>
    </xf>
    <xf numFmtId="0" fontId="0" fillId="0" borderId="44" xfId="0" applyBorder="1" applyAlignment="1">
      <alignment wrapText="1"/>
    </xf>
    <xf numFmtId="0" fontId="1" fillId="0" borderId="44" xfId="0" applyFont="1" applyBorder="1" applyAlignment="1">
      <alignment horizontal="right"/>
    </xf>
    <xf numFmtId="0" fontId="0" fillId="0" borderId="44" xfId="0" applyBorder="1" applyAlignment="1">
      <alignment horizontal="right" wrapText="1"/>
    </xf>
    <xf numFmtId="0" fontId="16" fillId="5" borderId="44" xfId="0" applyFont="1" applyFill="1" applyBorder="1"/>
    <xf numFmtId="0" fontId="1" fillId="0" borderId="17" xfId="0" applyFont="1" applyFill="1" applyBorder="1"/>
    <xf numFmtId="0" fontId="1" fillId="0" borderId="44" xfId="0" applyFont="1" applyBorder="1" applyAlignment="1">
      <alignment wrapText="1"/>
    </xf>
    <xf numFmtId="0" fontId="0" fillId="0" borderId="34" xfId="0" applyBorder="1"/>
    <xf numFmtId="0" fontId="17" fillId="0" borderId="0" xfId="0" applyFont="1"/>
    <xf numFmtId="0" fontId="1" fillId="0" borderId="33" xfId="0" applyFont="1" applyBorder="1"/>
    <xf numFmtId="0" fontId="1" fillId="0" borderId="37" xfId="0" applyFont="1" applyBorder="1"/>
    <xf numFmtId="0" fontId="1" fillId="0" borderId="10" xfId="0" applyFont="1" applyBorder="1"/>
    <xf numFmtId="0" fontId="1" fillId="0" borderId="1" xfId="0" applyFont="1" applyBorder="1"/>
    <xf numFmtId="0" fontId="1" fillId="0" borderId="20" xfId="0" applyFont="1" applyBorder="1"/>
    <xf numFmtId="0" fontId="1" fillId="0" borderId="19" xfId="0" applyFont="1" applyBorder="1"/>
    <xf numFmtId="0" fontId="0" fillId="3" borderId="44" xfId="0" applyFill="1" applyBorder="1" applyAlignment="1">
      <alignment horizontal="center" wrapText="1"/>
    </xf>
    <xf numFmtId="0" fontId="8" fillId="0" borderId="44" xfId="0" applyFont="1" applyFill="1" applyBorder="1" applyAlignment="1">
      <alignment wrapText="1"/>
    </xf>
    <xf numFmtId="0" fontId="1" fillId="0" borderId="15" xfId="0" applyFont="1" applyBorder="1" applyAlignment="1">
      <alignment horizontal="center" wrapText="1"/>
    </xf>
    <xf numFmtId="0" fontId="7" fillId="0" borderId="25" xfId="0" applyFont="1" applyBorder="1" applyAlignment="1">
      <alignment horizontal="right" wrapText="1"/>
    </xf>
    <xf numFmtId="0" fontId="16" fillId="5" borderId="44" xfId="0" applyFont="1" applyFill="1" applyBorder="1" applyAlignment="1">
      <alignment horizontal="right"/>
    </xf>
    <xf numFmtId="0" fontId="0" fillId="0" borderId="44" xfId="0" applyFill="1" applyBorder="1" applyAlignment="1">
      <alignment horizontal="right"/>
    </xf>
    <xf numFmtId="164" fontId="8" fillId="0" borderId="4" xfId="0" applyNumberFormat="1" applyFont="1" applyBorder="1" applyAlignment="1">
      <alignment wrapText="1"/>
    </xf>
    <xf numFmtId="164" fontId="8" fillId="0" borderId="32" xfId="0" applyNumberFormat="1" applyFont="1" applyBorder="1" applyAlignment="1">
      <alignment wrapText="1"/>
    </xf>
    <xf numFmtId="164" fontId="8" fillId="0" borderId="32" xfId="0" applyNumberFormat="1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0" fillId="0" borderId="44" xfId="0" applyFont="1" applyFill="1" applyBorder="1" applyAlignment="1">
      <alignment wrapText="1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0" fillId="0" borderId="46" xfId="0" applyBorder="1" applyAlignment="1">
      <alignment wrapText="1"/>
    </xf>
    <xf numFmtId="0" fontId="0" fillId="0" borderId="46" xfId="0" applyBorder="1"/>
    <xf numFmtId="0" fontId="0" fillId="0" borderId="46" xfId="0" applyBorder="1" applyAlignment="1">
      <alignment horizontal="right"/>
    </xf>
    <xf numFmtId="0" fontId="12" fillId="0" borderId="46" xfId="0" applyFont="1" applyFill="1" applyBorder="1" applyAlignment="1">
      <alignment horizontal="center" wrapText="1"/>
    </xf>
    <xf numFmtId="0" fontId="0" fillId="0" borderId="47" xfId="0" applyBorder="1"/>
  </cellXfs>
  <cellStyles count="1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87"/>
  <sheetViews>
    <sheetView tabSelected="1" workbookViewId="0">
      <selection activeCell="F26" sqref="F26"/>
    </sheetView>
  </sheetViews>
  <sheetFormatPr baseColWidth="10" defaultColWidth="8.83203125" defaultRowHeight="13" x14ac:dyDescent="0.15"/>
  <cols>
    <col min="1" max="1" width="8.6640625" style="66" customWidth="1"/>
    <col min="2" max="2" width="19.5" customWidth="1"/>
    <col min="3" max="3" width="19.5" bestFit="1" customWidth="1"/>
    <col min="4" max="4" width="9.1640625" style="111" customWidth="1"/>
    <col min="5" max="8" width="10.6640625" style="111" customWidth="1"/>
    <col min="9" max="9" width="10.6640625" customWidth="1"/>
    <col min="10" max="10" width="14.5" customWidth="1"/>
  </cols>
  <sheetData>
    <row r="1" spans="1:12" ht="23" x14ac:dyDescent="0.25">
      <c r="A1" s="15" t="s">
        <v>119</v>
      </c>
    </row>
    <row r="2" spans="1:12" ht="14" thickBot="1" x14ac:dyDescent="0.2"/>
    <row r="3" spans="1:12" ht="56" x14ac:dyDescent="0.15">
      <c r="A3" s="67" t="s">
        <v>122</v>
      </c>
      <c r="B3" s="70" t="s">
        <v>124</v>
      </c>
      <c r="C3" s="70" t="s">
        <v>113</v>
      </c>
      <c r="D3" s="202" t="s">
        <v>114</v>
      </c>
      <c r="E3" s="70" t="s">
        <v>31</v>
      </c>
      <c r="F3" s="202" t="s">
        <v>35</v>
      </c>
      <c r="G3" s="70" t="s">
        <v>36</v>
      </c>
      <c r="H3" s="70" t="s">
        <v>37</v>
      </c>
      <c r="I3" s="70" t="s">
        <v>91</v>
      </c>
      <c r="J3" s="101" t="s">
        <v>58</v>
      </c>
    </row>
    <row r="4" spans="1:12" ht="14" customHeight="1" x14ac:dyDescent="0.15">
      <c r="A4" s="65">
        <v>1</v>
      </c>
      <c r="B4" s="185" t="s">
        <v>18</v>
      </c>
      <c r="C4" s="188">
        <v>8</v>
      </c>
      <c r="D4" s="168">
        <v>7</v>
      </c>
      <c r="E4" s="188">
        <v>8</v>
      </c>
      <c r="F4" s="188">
        <v>8</v>
      </c>
      <c r="G4" s="151">
        <v>7</v>
      </c>
      <c r="H4" s="151">
        <v>7</v>
      </c>
      <c r="I4" s="169">
        <f>SUM(C4:H4)</f>
        <v>45</v>
      </c>
      <c r="J4" s="102">
        <f>'Match 1'!AB12+'Match 2'!AB9+'Match 3'!AB13+'Match 4'!AB11+'Match 5'!AB9+'Match 6'!AB9</f>
        <v>221</v>
      </c>
    </row>
    <row r="5" spans="1:12" ht="14" customHeight="1" x14ac:dyDescent="0.15">
      <c r="A5" s="65">
        <v>2</v>
      </c>
      <c r="B5" s="185" t="s">
        <v>137</v>
      </c>
      <c r="C5" s="151">
        <v>7</v>
      </c>
      <c r="D5" s="203">
        <v>8</v>
      </c>
      <c r="E5" s="151">
        <v>7</v>
      </c>
      <c r="F5" s="151">
        <v>5</v>
      </c>
      <c r="G5" s="151">
        <v>3</v>
      </c>
      <c r="H5" s="188">
        <v>8</v>
      </c>
      <c r="I5" s="169">
        <f>SUM(C5:H5)</f>
        <v>38</v>
      </c>
      <c r="J5" s="102">
        <f>'Match 1'!AB11+'Match 2'!AB11+'Match 3'!AB6+'Match 4'!AB12+'Match 5'!AB11+'Match 6'!AB10</f>
        <v>193.5</v>
      </c>
    </row>
    <row r="6" spans="1:12" ht="14" customHeight="1" x14ac:dyDescent="0.15">
      <c r="A6" s="65">
        <v>3</v>
      </c>
      <c r="B6" s="190" t="s">
        <v>195</v>
      </c>
      <c r="C6" s="151">
        <v>4</v>
      </c>
      <c r="D6" s="168">
        <v>6</v>
      </c>
      <c r="E6" s="151">
        <v>6</v>
      </c>
      <c r="F6" s="151">
        <v>7</v>
      </c>
      <c r="G6" s="151">
        <v>6</v>
      </c>
      <c r="H6" s="151">
        <v>2</v>
      </c>
      <c r="I6" s="169">
        <f>SUM(C6:H6)</f>
        <v>31</v>
      </c>
      <c r="J6" s="102">
        <f>'Match 1'!AB13+'Match 2'!AB12+'Match 3'!AB11+'Match 4'!AB6+'Match 5'!AB12+'Match 6'!AB8</f>
        <v>172.5</v>
      </c>
    </row>
    <row r="7" spans="1:12" ht="14" customHeight="1" x14ac:dyDescent="0.15">
      <c r="A7" s="65">
        <v>4</v>
      </c>
      <c r="B7" s="185" t="s">
        <v>3</v>
      </c>
      <c r="C7" s="151">
        <v>5</v>
      </c>
      <c r="D7" s="168">
        <v>1.5</v>
      </c>
      <c r="E7" s="151">
        <v>4.5</v>
      </c>
      <c r="F7" s="151">
        <v>6</v>
      </c>
      <c r="G7" s="188">
        <v>8</v>
      </c>
      <c r="H7" s="151">
        <v>5</v>
      </c>
      <c r="I7" s="169">
        <f>SUM(C7:H7)</f>
        <v>30</v>
      </c>
      <c r="J7" s="102">
        <f>'Match 1'!AB10+'Match 2'!AB13+'Match 3'!AB9+'Match 4'!AB13+'Match 5'!AB7+'Match 6'!AB6</f>
        <v>166.5</v>
      </c>
    </row>
    <row r="8" spans="1:12" ht="14" customHeight="1" x14ac:dyDescent="0.15">
      <c r="A8" s="65">
        <v>5</v>
      </c>
      <c r="B8" s="185" t="s">
        <v>136</v>
      </c>
      <c r="C8" s="151">
        <v>6</v>
      </c>
      <c r="D8" s="168">
        <v>1.5</v>
      </c>
      <c r="E8" s="151">
        <v>4.5</v>
      </c>
      <c r="F8" s="151">
        <v>4</v>
      </c>
      <c r="G8" s="151">
        <v>5</v>
      </c>
      <c r="H8" s="151">
        <v>3.5</v>
      </c>
      <c r="I8" s="169">
        <f>SUM(C8:H8)</f>
        <v>24.5</v>
      </c>
      <c r="J8" s="102">
        <f>'Match 1'!AB9+'Match 2'!AB6+'Match 3'!AB7+'Match 4'!AB8+'Match 5'!AB13+'Match 6'!AB13</f>
        <v>151.5</v>
      </c>
    </row>
    <row r="9" spans="1:12" ht="14" customHeight="1" x14ac:dyDescent="0.15">
      <c r="A9" s="65">
        <v>6</v>
      </c>
      <c r="B9" s="185" t="s">
        <v>140</v>
      </c>
      <c r="C9" s="151">
        <v>1</v>
      </c>
      <c r="D9" s="168">
        <v>5</v>
      </c>
      <c r="E9" s="151">
        <v>2.5</v>
      </c>
      <c r="F9" s="151">
        <v>2</v>
      </c>
      <c r="G9" s="151">
        <v>4</v>
      </c>
      <c r="H9" s="151">
        <v>6</v>
      </c>
      <c r="I9" s="169">
        <f>SUM(C9:H9)</f>
        <v>20.5</v>
      </c>
      <c r="J9" s="102">
        <f>'Match 1'!AB8+'Match 2'!AB10+'Match 3'!AB12+'Match 4'!AB7+'Match 5'!AB8+'Match 6'!AB12</f>
        <v>144.5</v>
      </c>
    </row>
    <row r="10" spans="1:12" ht="14" customHeight="1" x14ac:dyDescent="0.15">
      <c r="A10" s="65">
        <v>7</v>
      </c>
      <c r="B10" s="185" t="s">
        <v>30</v>
      </c>
      <c r="C10" s="151">
        <v>3</v>
      </c>
      <c r="D10" s="168">
        <v>4</v>
      </c>
      <c r="E10" s="151">
        <v>1</v>
      </c>
      <c r="F10" s="151">
        <v>3</v>
      </c>
      <c r="G10" s="151">
        <v>1</v>
      </c>
      <c r="H10" s="151">
        <v>3.5</v>
      </c>
      <c r="I10" s="169">
        <f>SUM(C10:H10)</f>
        <v>15.5</v>
      </c>
      <c r="J10" s="102">
        <f>'Match 1'!AB6+'Match 2'!AB7+'Match 3'!AB10+'Match 4'!AB9+'Match 5'!AB10+'Match 6'!AB7</f>
        <v>128.5</v>
      </c>
    </row>
    <row r="11" spans="1:12" ht="14" customHeight="1" thickBot="1" x14ac:dyDescent="0.2">
      <c r="A11" s="55">
        <v>8</v>
      </c>
      <c r="B11" s="212" t="s">
        <v>153</v>
      </c>
      <c r="C11" s="213">
        <v>2</v>
      </c>
      <c r="D11" s="214">
        <v>3</v>
      </c>
      <c r="E11" s="213">
        <v>2.5</v>
      </c>
      <c r="F11" s="213">
        <v>1</v>
      </c>
      <c r="G11" s="213">
        <v>2</v>
      </c>
      <c r="H11" s="213">
        <v>1</v>
      </c>
      <c r="I11" s="215">
        <f>SUM(C11:H11)</f>
        <v>11.5</v>
      </c>
      <c r="J11" s="216">
        <f>'Match 1'!AB7+'Match 2'!AB8+'Match 3'!AB8+'Match 4'!AB10+'Match 5'!AB6+'Match 6'!AB11</f>
        <v>113</v>
      </c>
      <c r="L11" s="171"/>
    </row>
    <row r="12" spans="1:12" ht="14" customHeight="1" x14ac:dyDescent="0.15">
      <c r="A12" s="68"/>
      <c r="B12" s="9"/>
      <c r="C12" s="9"/>
      <c r="D12" s="13"/>
      <c r="E12" s="13"/>
      <c r="F12" s="13"/>
      <c r="G12" s="13"/>
      <c r="H12" s="13"/>
      <c r="I12" s="9"/>
      <c r="J12" s="9"/>
    </row>
    <row r="13" spans="1:12" ht="23" x14ac:dyDescent="0.25">
      <c r="A13" s="4" t="s">
        <v>60</v>
      </c>
    </row>
    <row r="14" spans="1:12" ht="14" x14ac:dyDescent="0.15">
      <c r="A14" s="69" t="s">
        <v>56</v>
      </c>
      <c r="B14" s="32" t="s">
        <v>57</v>
      </c>
      <c r="C14" s="32" t="s">
        <v>124</v>
      </c>
      <c r="D14" s="112" t="s">
        <v>113</v>
      </c>
      <c r="E14" s="112" t="s">
        <v>114</v>
      </c>
      <c r="F14" s="112" t="s">
        <v>31</v>
      </c>
      <c r="G14" s="112" t="s">
        <v>35</v>
      </c>
      <c r="H14" s="112" t="s">
        <v>36</v>
      </c>
      <c r="I14" s="32" t="s">
        <v>37</v>
      </c>
      <c r="J14" s="32" t="s">
        <v>125</v>
      </c>
    </row>
    <row r="15" spans="1:12" ht="12.75" customHeight="1" x14ac:dyDescent="0.15">
      <c r="A15" s="150">
        <v>1</v>
      </c>
      <c r="B15" s="183" t="s">
        <v>185</v>
      </c>
      <c r="C15" s="185" t="s">
        <v>18</v>
      </c>
      <c r="D15" s="204">
        <v>7</v>
      </c>
      <c r="E15" s="168">
        <v>7</v>
      </c>
      <c r="F15" s="168">
        <v>8</v>
      </c>
      <c r="G15" s="168">
        <v>7</v>
      </c>
      <c r="H15" s="168">
        <v>7</v>
      </c>
      <c r="I15" s="168">
        <v>6</v>
      </c>
      <c r="J15" s="150">
        <f>SUM(D15:I15)</f>
        <v>42</v>
      </c>
    </row>
    <row r="16" spans="1:12" ht="12.75" customHeight="1" x14ac:dyDescent="0.15">
      <c r="A16" s="150">
        <v>2</v>
      </c>
      <c r="B16" s="182" t="s">
        <v>214</v>
      </c>
      <c r="C16" s="185" t="s">
        <v>18</v>
      </c>
      <c r="D16" s="204">
        <v>7</v>
      </c>
      <c r="E16" s="168">
        <v>7</v>
      </c>
      <c r="F16" s="168">
        <v>8</v>
      </c>
      <c r="G16" s="168">
        <v>8</v>
      </c>
      <c r="H16" s="168">
        <v>5</v>
      </c>
      <c r="I16" s="168">
        <v>6</v>
      </c>
      <c r="J16" s="150">
        <f>SUM(D16:I16)</f>
        <v>41</v>
      </c>
    </row>
    <row r="17" spans="1:10" ht="12.75" customHeight="1" x14ac:dyDescent="0.15">
      <c r="A17" s="150">
        <v>3</v>
      </c>
      <c r="B17" s="183" t="s">
        <v>178</v>
      </c>
      <c r="C17" s="185" t="s">
        <v>137</v>
      </c>
      <c r="D17" s="168">
        <v>4.5</v>
      </c>
      <c r="E17" s="168">
        <v>8</v>
      </c>
      <c r="F17" s="168">
        <v>6</v>
      </c>
      <c r="G17" s="168">
        <v>8</v>
      </c>
      <c r="H17" s="168">
        <v>4</v>
      </c>
      <c r="I17" s="168">
        <v>8</v>
      </c>
      <c r="J17" s="150">
        <f>SUM(D17:I17)</f>
        <v>38.5</v>
      </c>
    </row>
    <row r="18" spans="1:10" ht="12.75" customHeight="1" x14ac:dyDescent="0.15">
      <c r="A18" s="150">
        <v>4</v>
      </c>
      <c r="B18" s="183" t="s">
        <v>173</v>
      </c>
      <c r="C18" s="185" t="s">
        <v>18</v>
      </c>
      <c r="D18" s="204">
        <v>8</v>
      </c>
      <c r="E18" s="168">
        <v>8</v>
      </c>
      <c r="F18" s="168">
        <v>7</v>
      </c>
      <c r="G18" s="168">
        <v>1</v>
      </c>
      <c r="H18" s="168">
        <v>8</v>
      </c>
      <c r="I18" s="168">
        <v>5</v>
      </c>
      <c r="J18" s="150">
        <f>SUM(D18:I18)</f>
        <v>37</v>
      </c>
    </row>
    <row r="19" spans="1:10" ht="12.75" customHeight="1" x14ac:dyDescent="0.15">
      <c r="A19" s="150">
        <v>5</v>
      </c>
      <c r="B19" s="183" t="s">
        <v>179</v>
      </c>
      <c r="C19" s="185" t="s">
        <v>18</v>
      </c>
      <c r="D19" s="168">
        <v>6</v>
      </c>
      <c r="E19" s="168">
        <v>8</v>
      </c>
      <c r="F19" s="168">
        <v>7</v>
      </c>
      <c r="G19" s="168">
        <v>8</v>
      </c>
      <c r="H19" s="168">
        <v>8</v>
      </c>
      <c r="I19" s="186" t="s">
        <v>212</v>
      </c>
      <c r="J19" s="150">
        <f>SUM(D19:I19)</f>
        <v>37</v>
      </c>
    </row>
    <row r="20" spans="1:10" ht="12.75" customHeight="1" x14ac:dyDescent="0.15">
      <c r="A20" s="150">
        <v>6</v>
      </c>
      <c r="B20" s="183" t="s">
        <v>193</v>
      </c>
      <c r="C20" s="185" t="s">
        <v>127</v>
      </c>
      <c r="D20" s="168">
        <v>8</v>
      </c>
      <c r="E20" s="168">
        <v>6</v>
      </c>
      <c r="F20" s="168">
        <v>3</v>
      </c>
      <c r="G20" s="168">
        <v>5</v>
      </c>
      <c r="H20" s="168">
        <v>5</v>
      </c>
      <c r="I20" s="151">
        <v>8</v>
      </c>
      <c r="J20" s="150">
        <f>SUM(D20:I20)</f>
        <v>35</v>
      </c>
    </row>
    <row r="21" spans="1:10" ht="12.75" customHeight="1" x14ac:dyDescent="0.15">
      <c r="A21" s="150">
        <v>7</v>
      </c>
      <c r="B21" s="183" t="s">
        <v>172</v>
      </c>
      <c r="C21" s="185" t="s">
        <v>137</v>
      </c>
      <c r="D21" s="204">
        <v>5</v>
      </c>
      <c r="E21" s="168">
        <v>6</v>
      </c>
      <c r="F21" s="168">
        <v>8</v>
      </c>
      <c r="G21" s="168">
        <v>4</v>
      </c>
      <c r="H21" s="168">
        <v>4</v>
      </c>
      <c r="I21" s="186">
        <v>7</v>
      </c>
      <c r="J21" s="150">
        <f>SUM(D21:I21)</f>
        <v>34</v>
      </c>
    </row>
    <row r="22" spans="1:10" ht="12.75" customHeight="1" x14ac:dyDescent="0.15">
      <c r="A22" s="150">
        <v>8</v>
      </c>
      <c r="B22" s="183" t="s">
        <v>144</v>
      </c>
      <c r="C22" s="185" t="s">
        <v>137</v>
      </c>
      <c r="D22" s="204">
        <v>8</v>
      </c>
      <c r="E22" s="168">
        <v>4</v>
      </c>
      <c r="F22" s="168">
        <v>7</v>
      </c>
      <c r="G22" s="186" t="s">
        <v>212</v>
      </c>
      <c r="H22" s="168">
        <v>8</v>
      </c>
      <c r="I22" s="168">
        <v>7</v>
      </c>
      <c r="J22" s="150">
        <f>SUM(D22:I22)</f>
        <v>34</v>
      </c>
    </row>
    <row r="23" spans="1:10" ht="12.75" customHeight="1" x14ac:dyDescent="0.15">
      <c r="A23" s="150">
        <v>9</v>
      </c>
      <c r="B23" s="182" t="s">
        <v>165</v>
      </c>
      <c r="C23" s="185" t="s">
        <v>18</v>
      </c>
      <c r="D23" s="204">
        <v>6</v>
      </c>
      <c r="E23" s="168">
        <v>3</v>
      </c>
      <c r="F23" s="168">
        <v>7</v>
      </c>
      <c r="G23" s="168">
        <v>7</v>
      </c>
      <c r="H23" s="168">
        <v>3</v>
      </c>
      <c r="I23" s="168">
        <v>8</v>
      </c>
      <c r="J23" s="150">
        <f>SUM(D23:I23)</f>
        <v>34</v>
      </c>
    </row>
    <row r="24" spans="1:10" ht="12.75" customHeight="1" x14ac:dyDescent="0.15">
      <c r="A24" s="150">
        <v>10</v>
      </c>
      <c r="B24" s="183" t="s">
        <v>187</v>
      </c>
      <c r="C24" s="185" t="s">
        <v>30</v>
      </c>
      <c r="D24" s="168">
        <v>7</v>
      </c>
      <c r="E24" s="168">
        <v>4</v>
      </c>
      <c r="F24" s="168">
        <v>6</v>
      </c>
      <c r="G24" s="168">
        <v>5</v>
      </c>
      <c r="H24" s="168">
        <v>3</v>
      </c>
      <c r="I24" s="151">
        <v>7</v>
      </c>
      <c r="J24" s="150">
        <f>SUM(D24:I24)</f>
        <v>32</v>
      </c>
    </row>
    <row r="25" spans="1:10" ht="12.75" customHeight="1" x14ac:dyDescent="0.15">
      <c r="A25" s="150">
        <v>11</v>
      </c>
      <c r="B25" s="183" t="s">
        <v>177</v>
      </c>
      <c r="C25" s="185" t="s">
        <v>136</v>
      </c>
      <c r="D25" s="168">
        <v>3</v>
      </c>
      <c r="E25" s="168">
        <v>7</v>
      </c>
      <c r="F25" s="168">
        <v>4</v>
      </c>
      <c r="G25" s="168">
        <v>7</v>
      </c>
      <c r="H25" s="168">
        <v>7</v>
      </c>
      <c r="I25" s="168">
        <v>3</v>
      </c>
      <c r="J25" s="150">
        <f>SUM(D25:I25)</f>
        <v>31</v>
      </c>
    </row>
    <row r="26" spans="1:10" ht="12.75" customHeight="1" x14ac:dyDescent="0.15">
      <c r="A26" s="150">
        <v>12</v>
      </c>
      <c r="B26" s="183" t="s">
        <v>191</v>
      </c>
      <c r="C26" s="185" t="s">
        <v>137</v>
      </c>
      <c r="D26" s="168">
        <v>4</v>
      </c>
      <c r="E26" s="168">
        <v>5</v>
      </c>
      <c r="F26" s="168">
        <v>3</v>
      </c>
      <c r="G26" s="168">
        <v>6</v>
      </c>
      <c r="H26" s="168">
        <v>5</v>
      </c>
      <c r="I26" s="168">
        <v>7</v>
      </c>
      <c r="J26" s="150">
        <f>SUM(D26:I26)</f>
        <v>30</v>
      </c>
    </row>
    <row r="27" spans="1:10" ht="12.75" customHeight="1" x14ac:dyDescent="0.15">
      <c r="A27" s="150">
        <v>13</v>
      </c>
      <c r="B27" s="182" t="s">
        <v>158</v>
      </c>
      <c r="C27" s="185" t="s">
        <v>3</v>
      </c>
      <c r="D27" s="204">
        <v>1</v>
      </c>
      <c r="E27" s="168">
        <v>6</v>
      </c>
      <c r="F27" s="168">
        <v>2</v>
      </c>
      <c r="G27" s="168">
        <v>6</v>
      </c>
      <c r="H27" s="168">
        <v>8</v>
      </c>
      <c r="I27" s="168">
        <v>7</v>
      </c>
      <c r="J27" s="150">
        <f>SUM(D27:I27)</f>
        <v>30</v>
      </c>
    </row>
    <row r="28" spans="1:10" ht="12.75" customHeight="1" x14ac:dyDescent="0.15">
      <c r="A28" s="150">
        <v>14</v>
      </c>
      <c r="B28" s="183" t="s">
        <v>182</v>
      </c>
      <c r="C28" s="185" t="s">
        <v>140</v>
      </c>
      <c r="D28" s="204">
        <v>3</v>
      </c>
      <c r="E28" s="168">
        <v>8</v>
      </c>
      <c r="F28" s="168">
        <v>6</v>
      </c>
      <c r="G28" s="168">
        <v>4.5</v>
      </c>
      <c r="H28" s="168" t="s">
        <v>212</v>
      </c>
      <c r="I28" s="168">
        <v>8</v>
      </c>
      <c r="J28" s="150">
        <f>SUM(D28:I28)</f>
        <v>29.5</v>
      </c>
    </row>
    <row r="29" spans="1:10" ht="12.75" customHeight="1" x14ac:dyDescent="0.15">
      <c r="A29" s="150">
        <v>15</v>
      </c>
      <c r="B29" s="183" t="s">
        <v>180</v>
      </c>
      <c r="C29" s="185" t="s">
        <v>127</v>
      </c>
      <c r="D29" s="168">
        <v>7</v>
      </c>
      <c r="E29" s="168" t="s">
        <v>212</v>
      </c>
      <c r="F29" s="168">
        <v>5</v>
      </c>
      <c r="G29" s="168">
        <v>7</v>
      </c>
      <c r="H29" s="168">
        <v>6</v>
      </c>
      <c r="I29" s="168">
        <v>4</v>
      </c>
      <c r="J29" s="150">
        <f>SUM(D29:I29)</f>
        <v>29</v>
      </c>
    </row>
    <row r="30" spans="1:10" ht="12.75" customHeight="1" x14ac:dyDescent="0.15">
      <c r="A30" s="150">
        <v>16</v>
      </c>
      <c r="B30" s="183" t="s">
        <v>186</v>
      </c>
      <c r="C30" s="185" t="s">
        <v>127</v>
      </c>
      <c r="D30" s="204">
        <v>4</v>
      </c>
      <c r="E30" s="168">
        <v>5</v>
      </c>
      <c r="F30" s="168">
        <v>4</v>
      </c>
      <c r="G30" s="168">
        <v>6</v>
      </c>
      <c r="H30" s="168">
        <v>7</v>
      </c>
      <c r="I30" s="186">
        <v>2</v>
      </c>
      <c r="J30" s="150">
        <f>SUM(D30:I30)</f>
        <v>28</v>
      </c>
    </row>
    <row r="31" spans="1:10" ht="12.75" customHeight="1" x14ac:dyDescent="0.15">
      <c r="A31" s="150">
        <v>17</v>
      </c>
      <c r="B31" s="183" t="s">
        <v>145</v>
      </c>
      <c r="C31" s="185" t="s">
        <v>3</v>
      </c>
      <c r="D31" s="168">
        <v>5.5</v>
      </c>
      <c r="E31" s="168">
        <v>1</v>
      </c>
      <c r="F31" s="168">
        <v>5</v>
      </c>
      <c r="G31" s="168">
        <v>6</v>
      </c>
      <c r="H31" s="168">
        <v>8</v>
      </c>
      <c r="I31" s="168">
        <v>2</v>
      </c>
      <c r="J31" s="150">
        <f>SUM(D31:I31)</f>
        <v>27.5</v>
      </c>
    </row>
    <row r="32" spans="1:10" ht="12.75" customHeight="1" x14ac:dyDescent="0.15">
      <c r="A32" s="150">
        <v>18</v>
      </c>
      <c r="B32" s="183" t="s">
        <v>142</v>
      </c>
      <c r="C32" s="185" t="s">
        <v>30</v>
      </c>
      <c r="D32" s="168">
        <v>1</v>
      </c>
      <c r="E32" s="168">
        <v>8</v>
      </c>
      <c r="F32" s="168">
        <v>4</v>
      </c>
      <c r="G32" s="168">
        <v>8</v>
      </c>
      <c r="H32" s="168">
        <v>3</v>
      </c>
      <c r="I32" s="151">
        <v>3</v>
      </c>
      <c r="J32" s="150">
        <f>SUM(D32:I32)</f>
        <v>27</v>
      </c>
    </row>
    <row r="33" spans="1:10" ht="12.75" customHeight="1" x14ac:dyDescent="0.15">
      <c r="A33" s="150">
        <v>19</v>
      </c>
      <c r="B33" s="182" t="s">
        <v>156</v>
      </c>
      <c r="C33" s="185" t="s">
        <v>140</v>
      </c>
      <c r="D33" s="204">
        <v>8</v>
      </c>
      <c r="E33" s="168">
        <v>5</v>
      </c>
      <c r="F33" s="168">
        <v>6</v>
      </c>
      <c r="G33" s="168">
        <v>3</v>
      </c>
      <c r="H33" s="168" t="s">
        <v>212</v>
      </c>
      <c r="I33" s="168">
        <v>4</v>
      </c>
      <c r="J33" s="150">
        <f>SUM(D33:I33)</f>
        <v>26</v>
      </c>
    </row>
    <row r="34" spans="1:10" ht="12.75" customHeight="1" x14ac:dyDescent="0.15">
      <c r="A34" s="150">
        <v>20</v>
      </c>
      <c r="B34" s="182" t="s">
        <v>164</v>
      </c>
      <c r="C34" s="185" t="s">
        <v>137</v>
      </c>
      <c r="D34" s="204">
        <v>3</v>
      </c>
      <c r="E34" s="168">
        <v>6</v>
      </c>
      <c r="F34" s="168">
        <v>4</v>
      </c>
      <c r="G34" s="168">
        <v>4</v>
      </c>
      <c r="H34" s="168">
        <v>2</v>
      </c>
      <c r="I34" s="168">
        <v>7</v>
      </c>
      <c r="J34" s="150">
        <f>SUM(D34:I34)</f>
        <v>26</v>
      </c>
    </row>
    <row r="35" spans="1:10" ht="12.75" customHeight="1" x14ac:dyDescent="0.15">
      <c r="A35" s="150">
        <v>21</v>
      </c>
      <c r="B35" s="183" t="s">
        <v>183</v>
      </c>
      <c r="C35" s="185" t="s">
        <v>136</v>
      </c>
      <c r="D35" s="204">
        <v>6</v>
      </c>
      <c r="E35" s="168">
        <v>1</v>
      </c>
      <c r="F35" s="168">
        <v>5</v>
      </c>
      <c r="G35" s="168">
        <v>7</v>
      </c>
      <c r="H35" s="168">
        <v>7</v>
      </c>
      <c r="I35" s="186" t="s">
        <v>212</v>
      </c>
      <c r="J35" s="150">
        <f>SUM(D35:I35)</f>
        <v>26</v>
      </c>
    </row>
    <row r="36" spans="1:10" ht="12.75" customHeight="1" x14ac:dyDescent="0.15">
      <c r="A36" s="150">
        <v>22</v>
      </c>
      <c r="B36" s="183" t="s">
        <v>175</v>
      </c>
      <c r="C36" s="185" t="s">
        <v>30</v>
      </c>
      <c r="D36" s="168">
        <v>4.5</v>
      </c>
      <c r="E36" s="168">
        <v>4</v>
      </c>
      <c r="F36" s="168">
        <v>4</v>
      </c>
      <c r="G36" s="168">
        <v>5</v>
      </c>
      <c r="H36" s="168">
        <v>3</v>
      </c>
      <c r="I36" s="151">
        <v>5</v>
      </c>
      <c r="J36" s="150">
        <f>SUM(D36:I36)</f>
        <v>25.5</v>
      </c>
    </row>
    <row r="37" spans="1:10" ht="12" customHeight="1" x14ac:dyDescent="0.15">
      <c r="A37" s="150">
        <v>23</v>
      </c>
      <c r="B37" s="183" t="s">
        <v>174</v>
      </c>
      <c r="C37" s="185" t="s">
        <v>127</v>
      </c>
      <c r="D37" s="168">
        <v>1</v>
      </c>
      <c r="E37" s="168">
        <v>5</v>
      </c>
      <c r="F37" s="168">
        <v>5</v>
      </c>
      <c r="G37" s="168">
        <v>8</v>
      </c>
      <c r="H37" s="168">
        <v>5</v>
      </c>
      <c r="I37" s="151">
        <v>1</v>
      </c>
      <c r="J37" s="150">
        <f>SUM(D37:I37)</f>
        <v>25</v>
      </c>
    </row>
    <row r="38" spans="1:10" ht="12" customHeight="1" x14ac:dyDescent="0.15">
      <c r="A38" s="150">
        <v>24</v>
      </c>
      <c r="B38" s="182" t="s">
        <v>213</v>
      </c>
      <c r="C38" s="185" t="s">
        <v>127</v>
      </c>
      <c r="D38" s="204">
        <v>4</v>
      </c>
      <c r="E38" s="168">
        <v>4</v>
      </c>
      <c r="F38" s="168">
        <v>6</v>
      </c>
      <c r="G38" s="168">
        <v>6</v>
      </c>
      <c r="H38" s="168">
        <v>2</v>
      </c>
      <c r="I38" s="168">
        <v>2</v>
      </c>
      <c r="J38" s="150">
        <f>SUM(D38:I38)</f>
        <v>24</v>
      </c>
    </row>
    <row r="39" spans="1:10" ht="12" customHeight="1" x14ac:dyDescent="0.15">
      <c r="A39" s="150">
        <v>25</v>
      </c>
      <c r="B39" s="183" t="s">
        <v>192</v>
      </c>
      <c r="C39" s="185" t="s">
        <v>18</v>
      </c>
      <c r="D39" s="168">
        <v>1</v>
      </c>
      <c r="E39" s="187">
        <v>2</v>
      </c>
      <c r="F39" s="187">
        <v>7</v>
      </c>
      <c r="G39" s="187">
        <v>7</v>
      </c>
      <c r="H39" s="187">
        <v>3</v>
      </c>
      <c r="I39" s="187">
        <v>4</v>
      </c>
      <c r="J39" s="150">
        <f>SUM(D39:I39)</f>
        <v>24</v>
      </c>
    </row>
    <row r="40" spans="1:10" ht="12" customHeight="1" x14ac:dyDescent="0.15">
      <c r="A40" s="150">
        <v>26</v>
      </c>
      <c r="B40" s="183" t="s">
        <v>184</v>
      </c>
      <c r="C40" s="185" t="s">
        <v>3</v>
      </c>
      <c r="D40" s="204">
        <v>2</v>
      </c>
      <c r="E40" s="168">
        <v>2</v>
      </c>
      <c r="F40" s="168">
        <v>1</v>
      </c>
      <c r="G40" s="168">
        <v>5</v>
      </c>
      <c r="H40" s="168">
        <v>7</v>
      </c>
      <c r="I40" s="168">
        <v>6</v>
      </c>
      <c r="J40" s="150">
        <f>SUM(D40:I40)</f>
        <v>23</v>
      </c>
    </row>
    <row r="41" spans="1:10" ht="12" customHeight="1" x14ac:dyDescent="0.15">
      <c r="A41" s="150">
        <v>27</v>
      </c>
      <c r="B41" s="183" t="s">
        <v>143</v>
      </c>
      <c r="C41" s="185" t="s">
        <v>3</v>
      </c>
      <c r="D41" s="168">
        <v>8</v>
      </c>
      <c r="E41" s="168">
        <v>5</v>
      </c>
      <c r="F41" s="168">
        <v>7</v>
      </c>
      <c r="G41" s="168">
        <v>3</v>
      </c>
      <c r="H41" s="168" t="s">
        <v>212</v>
      </c>
      <c r="I41" s="168" t="s">
        <v>212</v>
      </c>
      <c r="J41" s="150">
        <f>SUM(D41:I41)</f>
        <v>23</v>
      </c>
    </row>
    <row r="42" spans="1:10" ht="12" customHeight="1" x14ac:dyDescent="0.15">
      <c r="A42" s="150">
        <v>28</v>
      </c>
      <c r="B42" s="182" t="s">
        <v>159</v>
      </c>
      <c r="C42" s="185" t="s">
        <v>127</v>
      </c>
      <c r="D42" s="204">
        <v>2</v>
      </c>
      <c r="E42" s="168">
        <v>7</v>
      </c>
      <c r="F42" s="168">
        <v>3</v>
      </c>
      <c r="G42" s="168">
        <v>4.5</v>
      </c>
      <c r="H42" s="168">
        <v>6</v>
      </c>
      <c r="I42" s="186" t="s">
        <v>212</v>
      </c>
      <c r="J42" s="150">
        <f>SUM(D42:I42)</f>
        <v>22.5</v>
      </c>
    </row>
    <row r="43" spans="1:10" ht="12" customHeight="1" x14ac:dyDescent="0.15">
      <c r="A43" s="150">
        <v>29</v>
      </c>
      <c r="B43" s="183" t="s">
        <v>170</v>
      </c>
      <c r="C43" s="185" t="s">
        <v>136</v>
      </c>
      <c r="D43" s="204">
        <v>7</v>
      </c>
      <c r="E43" s="168">
        <v>2</v>
      </c>
      <c r="F43" s="168">
        <v>8</v>
      </c>
      <c r="G43" s="186" t="s">
        <v>212</v>
      </c>
      <c r="H43" s="168" t="s">
        <v>212</v>
      </c>
      <c r="I43" s="168">
        <v>5</v>
      </c>
      <c r="J43" s="150">
        <f>SUM(D43:I43)</f>
        <v>22</v>
      </c>
    </row>
    <row r="44" spans="1:10" ht="12" customHeight="1" x14ac:dyDescent="0.15">
      <c r="A44" s="150">
        <v>30</v>
      </c>
      <c r="B44" s="183" t="s">
        <v>171</v>
      </c>
      <c r="C44" s="185" t="s">
        <v>3</v>
      </c>
      <c r="D44" s="204">
        <v>3</v>
      </c>
      <c r="E44" s="168">
        <v>3</v>
      </c>
      <c r="F44" s="168">
        <v>8</v>
      </c>
      <c r="G44" s="186" t="s">
        <v>212</v>
      </c>
      <c r="H44" s="168">
        <v>2</v>
      </c>
      <c r="I44" s="186">
        <v>5</v>
      </c>
      <c r="J44" s="150">
        <f>SUM(D44:I44)</f>
        <v>21</v>
      </c>
    </row>
    <row r="45" spans="1:10" ht="12" customHeight="1" x14ac:dyDescent="0.15">
      <c r="A45" s="150">
        <v>31</v>
      </c>
      <c r="B45" s="183" t="s">
        <v>154</v>
      </c>
      <c r="C45" s="185" t="s">
        <v>30</v>
      </c>
      <c r="D45" s="168">
        <v>5</v>
      </c>
      <c r="E45" s="168">
        <v>3</v>
      </c>
      <c r="F45" s="168">
        <v>1</v>
      </c>
      <c r="G45" s="168">
        <v>3</v>
      </c>
      <c r="H45" s="168">
        <v>3</v>
      </c>
      <c r="I45" s="151">
        <v>4</v>
      </c>
      <c r="J45" s="150">
        <f>SUM(D45:I45)</f>
        <v>19</v>
      </c>
    </row>
    <row r="46" spans="1:10" ht="12" customHeight="1" x14ac:dyDescent="0.15">
      <c r="A46" s="150">
        <v>32</v>
      </c>
      <c r="B46" s="183" t="s">
        <v>189</v>
      </c>
      <c r="C46" s="185" t="s">
        <v>140</v>
      </c>
      <c r="D46" s="168">
        <v>2</v>
      </c>
      <c r="E46" s="168">
        <v>7</v>
      </c>
      <c r="F46" s="168">
        <v>6</v>
      </c>
      <c r="G46" s="168">
        <v>3</v>
      </c>
      <c r="H46" s="168" t="s">
        <v>212</v>
      </c>
      <c r="I46" s="168" t="s">
        <v>212</v>
      </c>
      <c r="J46" s="150">
        <f>SUM(D46:I46)</f>
        <v>18</v>
      </c>
    </row>
    <row r="47" spans="1:10" ht="12" customHeight="1" x14ac:dyDescent="0.15">
      <c r="A47" s="150">
        <v>33</v>
      </c>
      <c r="B47" s="183" t="s">
        <v>176</v>
      </c>
      <c r="C47" s="185" t="s">
        <v>153</v>
      </c>
      <c r="D47" s="168">
        <v>2</v>
      </c>
      <c r="E47" s="168">
        <v>6</v>
      </c>
      <c r="F47" s="168">
        <v>2</v>
      </c>
      <c r="G47" s="168">
        <v>2</v>
      </c>
      <c r="H47" s="168">
        <v>4</v>
      </c>
      <c r="I47" s="168">
        <v>1</v>
      </c>
      <c r="J47" s="150">
        <f>SUM(D47:I47)</f>
        <v>17</v>
      </c>
    </row>
    <row r="48" spans="1:10" ht="12" customHeight="1" x14ac:dyDescent="0.15">
      <c r="A48" s="150">
        <v>34</v>
      </c>
      <c r="B48" s="183" t="s">
        <v>181</v>
      </c>
      <c r="C48" s="185" t="s">
        <v>153</v>
      </c>
      <c r="D48" s="204">
        <v>5</v>
      </c>
      <c r="E48" s="168">
        <v>2</v>
      </c>
      <c r="F48" s="168" t="s">
        <v>212</v>
      </c>
      <c r="G48" s="168">
        <v>2</v>
      </c>
      <c r="H48" s="168">
        <v>6</v>
      </c>
      <c r="I48" s="168">
        <v>2</v>
      </c>
      <c r="J48" s="150">
        <f>SUM(D48:I48)</f>
        <v>17</v>
      </c>
    </row>
    <row r="49" spans="1:10" ht="12" customHeight="1" x14ac:dyDescent="0.15">
      <c r="A49" s="150">
        <v>35</v>
      </c>
      <c r="B49" s="182" t="s">
        <v>162</v>
      </c>
      <c r="C49" s="185" t="s">
        <v>136</v>
      </c>
      <c r="D49" s="204">
        <v>7</v>
      </c>
      <c r="E49" s="168">
        <v>5</v>
      </c>
      <c r="F49" s="168" t="s">
        <v>212</v>
      </c>
      <c r="G49" s="186" t="s">
        <v>212</v>
      </c>
      <c r="H49" s="168" t="s">
        <v>212</v>
      </c>
      <c r="I49" s="168">
        <v>5</v>
      </c>
      <c r="J49" s="150">
        <f>SUM(D49:I49)</f>
        <v>17</v>
      </c>
    </row>
    <row r="50" spans="1:10" ht="12" customHeight="1" x14ac:dyDescent="0.15">
      <c r="A50" s="150">
        <v>36</v>
      </c>
      <c r="B50" s="183" t="s">
        <v>141</v>
      </c>
      <c r="C50" s="185" t="s">
        <v>140</v>
      </c>
      <c r="D50" s="168">
        <v>1</v>
      </c>
      <c r="E50" s="168" t="s">
        <v>212</v>
      </c>
      <c r="F50" s="168">
        <v>3</v>
      </c>
      <c r="G50" s="186" t="s">
        <v>212</v>
      </c>
      <c r="H50" s="168">
        <v>5</v>
      </c>
      <c r="I50" s="168">
        <v>8</v>
      </c>
      <c r="J50" s="150">
        <f>SUM(D50:I50)</f>
        <v>17</v>
      </c>
    </row>
    <row r="51" spans="1:10" ht="12" customHeight="1" x14ac:dyDescent="0.15">
      <c r="A51" s="150">
        <v>37</v>
      </c>
      <c r="B51" s="183" t="s">
        <v>204</v>
      </c>
      <c r="C51" s="185" t="s">
        <v>153</v>
      </c>
      <c r="D51" s="168" t="s">
        <v>212</v>
      </c>
      <c r="E51" s="168">
        <v>4</v>
      </c>
      <c r="F51" s="168">
        <v>8</v>
      </c>
      <c r="G51" s="186" t="s">
        <v>212</v>
      </c>
      <c r="H51" s="168">
        <v>5</v>
      </c>
      <c r="I51" s="186" t="s">
        <v>212</v>
      </c>
      <c r="J51" s="150">
        <f>SUM(D51:I51)</f>
        <v>17</v>
      </c>
    </row>
    <row r="52" spans="1:10" ht="12" customHeight="1" x14ac:dyDescent="0.15">
      <c r="A52" s="150">
        <v>38</v>
      </c>
      <c r="B52" s="183" t="s">
        <v>169</v>
      </c>
      <c r="C52" s="185" t="s">
        <v>140</v>
      </c>
      <c r="D52" s="204">
        <v>4</v>
      </c>
      <c r="E52" s="168">
        <v>1</v>
      </c>
      <c r="F52" s="168" t="s">
        <v>212</v>
      </c>
      <c r="G52" s="186" t="s">
        <v>212</v>
      </c>
      <c r="H52" s="168">
        <v>8</v>
      </c>
      <c r="I52" s="168">
        <v>3</v>
      </c>
      <c r="J52" s="150">
        <f>SUM(D52:I52)</f>
        <v>16</v>
      </c>
    </row>
    <row r="53" spans="1:10" ht="12" customHeight="1" x14ac:dyDescent="0.15">
      <c r="A53" s="150">
        <v>39</v>
      </c>
      <c r="B53" s="183" t="s">
        <v>209</v>
      </c>
      <c r="C53" s="183" t="s">
        <v>140</v>
      </c>
      <c r="D53" s="168" t="s">
        <v>212</v>
      </c>
      <c r="E53" s="168">
        <v>3</v>
      </c>
      <c r="F53" s="168">
        <v>3</v>
      </c>
      <c r="G53" s="186" t="s">
        <v>212</v>
      </c>
      <c r="H53" s="168">
        <v>6</v>
      </c>
      <c r="I53" s="151">
        <v>4</v>
      </c>
      <c r="J53" s="150">
        <f>SUM(D53:I53)</f>
        <v>16</v>
      </c>
    </row>
    <row r="54" spans="1:10" ht="12" customHeight="1" x14ac:dyDescent="0.15">
      <c r="A54" s="150">
        <v>40</v>
      </c>
      <c r="B54" s="183" t="s">
        <v>190</v>
      </c>
      <c r="C54" s="185" t="s">
        <v>136</v>
      </c>
      <c r="D54" s="168">
        <v>3</v>
      </c>
      <c r="E54" s="168">
        <v>3</v>
      </c>
      <c r="F54" s="168">
        <v>2</v>
      </c>
      <c r="G54" s="168">
        <v>1</v>
      </c>
      <c r="H54" s="168">
        <v>2</v>
      </c>
      <c r="I54" s="168">
        <v>4</v>
      </c>
      <c r="J54" s="150">
        <f>SUM(D54:I54)</f>
        <v>15</v>
      </c>
    </row>
    <row r="55" spans="1:10" ht="12" customHeight="1" x14ac:dyDescent="0.15">
      <c r="A55" s="150">
        <v>41</v>
      </c>
      <c r="B55" s="182" t="s">
        <v>155</v>
      </c>
      <c r="C55" s="185" t="s">
        <v>153</v>
      </c>
      <c r="D55" s="204">
        <v>3</v>
      </c>
      <c r="E55" s="168">
        <v>6</v>
      </c>
      <c r="F55" s="168" t="s">
        <v>212</v>
      </c>
      <c r="G55" s="186" t="s">
        <v>212</v>
      </c>
      <c r="H55" s="168">
        <v>1</v>
      </c>
      <c r="I55" s="168">
        <v>5</v>
      </c>
      <c r="J55" s="150">
        <f>SUM(D55:I55)</f>
        <v>15</v>
      </c>
    </row>
    <row r="56" spans="1:10" ht="12" customHeight="1" x14ac:dyDescent="0.15">
      <c r="A56" s="150">
        <v>42</v>
      </c>
      <c r="B56" s="183" t="s">
        <v>238</v>
      </c>
      <c r="C56" s="185" t="s">
        <v>3</v>
      </c>
      <c r="D56" s="168" t="s">
        <v>212</v>
      </c>
      <c r="E56" s="168" t="s">
        <v>212</v>
      </c>
      <c r="F56" s="168" t="s">
        <v>212</v>
      </c>
      <c r="G56" s="168" t="s">
        <v>212</v>
      </c>
      <c r="H56" s="168">
        <v>7</v>
      </c>
      <c r="I56" s="151">
        <v>8</v>
      </c>
      <c r="J56" s="150">
        <f>SUM(D56:I56)</f>
        <v>15</v>
      </c>
    </row>
    <row r="57" spans="1:10" ht="12" customHeight="1" x14ac:dyDescent="0.15">
      <c r="A57" s="150">
        <v>43</v>
      </c>
      <c r="B57" s="183" t="s">
        <v>208</v>
      </c>
      <c r="C57" s="185" t="s">
        <v>153</v>
      </c>
      <c r="D57" s="168" t="s">
        <v>212</v>
      </c>
      <c r="E57" s="168">
        <v>4</v>
      </c>
      <c r="F57" s="168">
        <v>5</v>
      </c>
      <c r="G57" s="186" t="s">
        <v>212</v>
      </c>
      <c r="H57" s="168">
        <v>6</v>
      </c>
      <c r="I57" s="168" t="s">
        <v>212</v>
      </c>
      <c r="J57" s="150">
        <f>SUM(D57:I57)</f>
        <v>15</v>
      </c>
    </row>
    <row r="58" spans="1:10" ht="12" customHeight="1" x14ac:dyDescent="0.15">
      <c r="A58" s="150">
        <v>44</v>
      </c>
      <c r="B58" s="183" t="s">
        <v>218</v>
      </c>
      <c r="C58" s="185" t="s">
        <v>136</v>
      </c>
      <c r="D58" s="168" t="s">
        <v>212</v>
      </c>
      <c r="E58" s="168" t="s">
        <v>212</v>
      </c>
      <c r="F58" s="168">
        <v>2</v>
      </c>
      <c r="G58" s="168">
        <v>3.5</v>
      </c>
      <c r="H58" s="168">
        <v>6</v>
      </c>
      <c r="I58" s="151">
        <v>3</v>
      </c>
      <c r="J58" s="150">
        <f>SUM(D58:I58)</f>
        <v>14.5</v>
      </c>
    </row>
    <row r="59" spans="1:10" ht="12" customHeight="1" x14ac:dyDescent="0.15">
      <c r="A59" s="150">
        <v>45</v>
      </c>
      <c r="B59" s="182" t="s">
        <v>147</v>
      </c>
      <c r="C59" s="185" t="s">
        <v>137</v>
      </c>
      <c r="D59" s="204">
        <v>6</v>
      </c>
      <c r="E59" s="168">
        <v>8</v>
      </c>
      <c r="F59" s="168">
        <v>0</v>
      </c>
      <c r="G59" s="186" t="s">
        <v>212</v>
      </c>
      <c r="H59" s="168" t="s">
        <v>212</v>
      </c>
      <c r="I59" s="186" t="s">
        <v>212</v>
      </c>
      <c r="J59" s="150">
        <f>SUM(D59:I59)</f>
        <v>14</v>
      </c>
    </row>
    <row r="60" spans="1:10" ht="12" customHeight="1" x14ac:dyDescent="0.15">
      <c r="A60" s="150">
        <v>46</v>
      </c>
      <c r="B60" s="182" t="s">
        <v>157</v>
      </c>
      <c r="C60" s="185" t="s">
        <v>136</v>
      </c>
      <c r="D60" s="204">
        <v>4</v>
      </c>
      <c r="E60" s="168">
        <v>1</v>
      </c>
      <c r="F60" s="168">
        <v>4</v>
      </c>
      <c r="G60" s="168">
        <v>1</v>
      </c>
      <c r="H60" s="168">
        <v>4</v>
      </c>
      <c r="I60" s="168" t="s">
        <v>212</v>
      </c>
      <c r="J60" s="150">
        <f>SUM(D60:I60)</f>
        <v>14</v>
      </c>
    </row>
    <row r="61" spans="1:10" ht="12" customHeight="1" x14ac:dyDescent="0.15">
      <c r="A61" s="150">
        <v>47</v>
      </c>
      <c r="B61" s="182" t="s">
        <v>163</v>
      </c>
      <c r="C61" s="185" t="s">
        <v>3</v>
      </c>
      <c r="D61" s="204">
        <v>8</v>
      </c>
      <c r="E61" s="168">
        <v>2</v>
      </c>
      <c r="F61" s="168" t="s">
        <v>212</v>
      </c>
      <c r="G61" s="186" t="s">
        <v>212</v>
      </c>
      <c r="H61" s="168">
        <v>4</v>
      </c>
      <c r="I61" s="186" t="s">
        <v>212</v>
      </c>
      <c r="J61" s="150">
        <f>SUM(D61:I61)</f>
        <v>14</v>
      </c>
    </row>
    <row r="62" spans="1:10" ht="14" x14ac:dyDescent="0.15">
      <c r="A62" s="150">
        <v>48</v>
      </c>
      <c r="B62" s="183" t="s">
        <v>160</v>
      </c>
      <c r="C62" s="185" t="s">
        <v>30</v>
      </c>
      <c r="D62" s="168">
        <v>5</v>
      </c>
      <c r="E62" s="168">
        <v>3</v>
      </c>
      <c r="F62" s="168">
        <v>2</v>
      </c>
      <c r="G62" s="186" t="s">
        <v>212</v>
      </c>
      <c r="H62" s="168">
        <v>2</v>
      </c>
      <c r="I62" s="151">
        <v>1</v>
      </c>
      <c r="J62" s="150">
        <f>SUM(D62:I62)</f>
        <v>13</v>
      </c>
    </row>
    <row r="63" spans="1:10" ht="14" x14ac:dyDescent="0.15">
      <c r="A63" s="150">
        <v>49</v>
      </c>
      <c r="B63" s="183" t="s">
        <v>168</v>
      </c>
      <c r="C63" s="185" t="s">
        <v>153</v>
      </c>
      <c r="D63" s="204">
        <v>6</v>
      </c>
      <c r="E63" s="168" t="s">
        <v>212</v>
      </c>
      <c r="F63" s="168">
        <v>2</v>
      </c>
      <c r="G63" s="168">
        <v>4</v>
      </c>
      <c r="H63" s="168" t="s">
        <v>212</v>
      </c>
      <c r="I63" s="186" t="s">
        <v>212</v>
      </c>
      <c r="J63" s="150">
        <f>SUM(D63:I63)</f>
        <v>12</v>
      </c>
    </row>
    <row r="64" spans="1:10" ht="14" x14ac:dyDescent="0.15">
      <c r="A64" s="150">
        <v>50</v>
      </c>
      <c r="B64" s="183" t="s">
        <v>239</v>
      </c>
      <c r="C64" s="185" t="s">
        <v>140</v>
      </c>
      <c r="D64" s="168" t="s">
        <v>212</v>
      </c>
      <c r="E64" s="168" t="s">
        <v>212</v>
      </c>
      <c r="F64" s="168" t="s">
        <v>212</v>
      </c>
      <c r="G64" s="168" t="s">
        <v>212</v>
      </c>
      <c r="H64" s="168">
        <v>4</v>
      </c>
      <c r="I64" s="151">
        <v>6</v>
      </c>
      <c r="J64" s="150">
        <f>SUM(D64:I64)</f>
        <v>10</v>
      </c>
    </row>
    <row r="65" spans="1:10" ht="14" x14ac:dyDescent="0.15">
      <c r="A65" s="150">
        <v>51</v>
      </c>
      <c r="B65" s="209" t="s">
        <v>226</v>
      </c>
      <c r="C65" s="209" t="s">
        <v>137</v>
      </c>
      <c r="D65" s="168" t="s">
        <v>212</v>
      </c>
      <c r="E65" s="168" t="s">
        <v>212</v>
      </c>
      <c r="F65" s="168" t="s">
        <v>212</v>
      </c>
      <c r="G65" s="168">
        <v>3</v>
      </c>
      <c r="H65" s="168" t="s">
        <v>212</v>
      </c>
      <c r="I65" s="151">
        <v>6</v>
      </c>
      <c r="J65" s="150">
        <f>SUM(D65:I65)</f>
        <v>9</v>
      </c>
    </row>
    <row r="66" spans="1:10" ht="14" x14ac:dyDescent="0.15">
      <c r="A66" s="150">
        <v>52</v>
      </c>
      <c r="B66" s="209" t="s">
        <v>231</v>
      </c>
      <c r="C66" s="209" t="s">
        <v>3</v>
      </c>
      <c r="D66" s="168" t="s">
        <v>212</v>
      </c>
      <c r="E66" s="168" t="s">
        <v>212</v>
      </c>
      <c r="F66" s="168" t="s">
        <v>212</v>
      </c>
      <c r="G66" s="168">
        <v>6</v>
      </c>
      <c r="H66" s="168" t="s">
        <v>212</v>
      </c>
      <c r="I66" s="151">
        <v>2</v>
      </c>
      <c r="J66" s="150">
        <f>SUM(D66:I66)</f>
        <v>8</v>
      </c>
    </row>
    <row r="67" spans="1:10" ht="14" x14ac:dyDescent="0.15">
      <c r="A67" s="150">
        <v>53</v>
      </c>
      <c r="B67" s="183" t="s">
        <v>167</v>
      </c>
      <c r="C67" s="185" t="s">
        <v>30</v>
      </c>
      <c r="D67" s="168">
        <v>2</v>
      </c>
      <c r="E67" s="168" t="s">
        <v>212</v>
      </c>
      <c r="F67" s="168" t="s">
        <v>212</v>
      </c>
      <c r="G67" s="186">
        <v>1</v>
      </c>
      <c r="H67" s="168">
        <v>2</v>
      </c>
      <c r="I67" s="151">
        <v>3</v>
      </c>
      <c r="J67" s="150">
        <f>SUM(D67:I67)</f>
        <v>8</v>
      </c>
    </row>
    <row r="68" spans="1:10" ht="14" x14ac:dyDescent="0.15">
      <c r="A68" s="150">
        <v>54</v>
      </c>
      <c r="B68" s="183" t="s">
        <v>216</v>
      </c>
      <c r="C68" s="185" t="s">
        <v>137</v>
      </c>
      <c r="D68" s="168" t="s">
        <v>212</v>
      </c>
      <c r="E68" s="168" t="s">
        <v>212</v>
      </c>
      <c r="F68" s="168">
        <v>3</v>
      </c>
      <c r="G68" s="168">
        <v>4</v>
      </c>
      <c r="H68" s="168">
        <v>1</v>
      </c>
      <c r="I68" s="168" t="s">
        <v>212</v>
      </c>
      <c r="J68" s="150">
        <f>SUM(D68:I68)</f>
        <v>8</v>
      </c>
    </row>
    <row r="69" spans="1:10" ht="14" x14ac:dyDescent="0.15">
      <c r="A69" s="150">
        <v>55</v>
      </c>
      <c r="B69" s="209" t="s">
        <v>234</v>
      </c>
      <c r="C69" s="209" t="s">
        <v>136</v>
      </c>
      <c r="D69" s="168" t="s">
        <v>212</v>
      </c>
      <c r="E69" s="168" t="s">
        <v>212</v>
      </c>
      <c r="F69" s="168" t="s">
        <v>212</v>
      </c>
      <c r="G69" s="168">
        <v>8</v>
      </c>
      <c r="H69" s="168" t="s">
        <v>212</v>
      </c>
      <c r="I69" s="186" t="s">
        <v>212</v>
      </c>
      <c r="J69" s="150">
        <f>SUM(D69:I69)</f>
        <v>8</v>
      </c>
    </row>
    <row r="70" spans="1:10" ht="14" x14ac:dyDescent="0.15">
      <c r="A70" s="150">
        <v>56</v>
      </c>
      <c r="B70" s="183" t="s">
        <v>211</v>
      </c>
      <c r="C70" s="185" t="s">
        <v>127</v>
      </c>
      <c r="D70" s="168" t="s">
        <v>212</v>
      </c>
      <c r="E70" s="168">
        <v>7</v>
      </c>
      <c r="F70" s="168" t="s">
        <v>212</v>
      </c>
      <c r="G70" s="186" t="s">
        <v>212</v>
      </c>
      <c r="H70" s="168" t="s">
        <v>212</v>
      </c>
      <c r="I70" s="168" t="s">
        <v>212</v>
      </c>
      <c r="J70" s="150">
        <f>SUM(D70:I70)</f>
        <v>7</v>
      </c>
    </row>
    <row r="71" spans="1:10" ht="14" x14ac:dyDescent="0.15">
      <c r="A71" s="150">
        <v>57</v>
      </c>
      <c r="B71" s="183" t="s">
        <v>247</v>
      </c>
      <c r="C71" s="183" t="s">
        <v>18</v>
      </c>
      <c r="D71" s="168" t="s">
        <v>212</v>
      </c>
      <c r="E71" s="168" t="s">
        <v>212</v>
      </c>
      <c r="F71" s="168" t="s">
        <v>212</v>
      </c>
      <c r="G71" s="168" t="s">
        <v>212</v>
      </c>
      <c r="H71" s="168" t="s">
        <v>212</v>
      </c>
      <c r="I71" s="151">
        <v>6</v>
      </c>
      <c r="J71" s="150">
        <f>SUM(D71:I71)</f>
        <v>6</v>
      </c>
    </row>
    <row r="72" spans="1:10" ht="14" x14ac:dyDescent="0.15">
      <c r="A72" s="150">
        <v>58</v>
      </c>
      <c r="B72" s="183" t="s">
        <v>188</v>
      </c>
      <c r="C72" s="185" t="s">
        <v>153</v>
      </c>
      <c r="D72" s="168">
        <v>5.5</v>
      </c>
      <c r="E72" s="168" t="s">
        <v>212</v>
      </c>
      <c r="F72" s="168" t="s">
        <v>212</v>
      </c>
      <c r="G72" s="186" t="s">
        <v>212</v>
      </c>
      <c r="H72" s="168" t="s">
        <v>212</v>
      </c>
      <c r="I72" s="168" t="s">
        <v>212</v>
      </c>
      <c r="J72" s="150">
        <f>SUM(D72:I72)</f>
        <v>5.5</v>
      </c>
    </row>
    <row r="73" spans="1:10" ht="14" x14ac:dyDescent="0.15">
      <c r="A73" s="150">
        <v>59</v>
      </c>
      <c r="B73" s="183" t="s">
        <v>219</v>
      </c>
      <c r="C73" s="185" t="s">
        <v>153</v>
      </c>
      <c r="D73" s="168" t="s">
        <v>212</v>
      </c>
      <c r="E73" s="168" t="s">
        <v>212</v>
      </c>
      <c r="F73" s="168">
        <v>5</v>
      </c>
      <c r="G73" s="186" t="s">
        <v>212</v>
      </c>
      <c r="H73" s="168" t="s">
        <v>212</v>
      </c>
      <c r="I73" s="151">
        <v>0</v>
      </c>
      <c r="J73" s="150">
        <f>SUM(D73:I73)</f>
        <v>5</v>
      </c>
    </row>
    <row r="74" spans="1:10" ht="14" x14ac:dyDescent="0.15">
      <c r="A74" s="150">
        <v>60</v>
      </c>
      <c r="B74" s="183" t="s">
        <v>205</v>
      </c>
      <c r="C74" s="183" t="s">
        <v>140</v>
      </c>
      <c r="D74" s="168" t="s">
        <v>212</v>
      </c>
      <c r="E74" s="168">
        <v>2</v>
      </c>
      <c r="F74" s="168">
        <v>1</v>
      </c>
      <c r="G74" s="168">
        <v>2</v>
      </c>
      <c r="H74" s="168" t="s">
        <v>212</v>
      </c>
      <c r="I74" s="186" t="s">
        <v>212</v>
      </c>
      <c r="J74" s="150">
        <f>SUM(D74:I74)</f>
        <v>5</v>
      </c>
    </row>
    <row r="75" spans="1:10" ht="14" x14ac:dyDescent="0.15">
      <c r="A75" s="150">
        <v>61</v>
      </c>
      <c r="B75" s="209" t="s">
        <v>233</v>
      </c>
      <c r="C75" s="209" t="s">
        <v>3</v>
      </c>
      <c r="D75" s="168" t="s">
        <v>212</v>
      </c>
      <c r="E75" s="168" t="s">
        <v>212</v>
      </c>
      <c r="F75" s="168" t="s">
        <v>212</v>
      </c>
      <c r="G75" s="168">
        <v>5</v>
      </c>
      <c r="H75" s="168" t="s">
        <v>212</v>
      </c>
      <c r="I75" s="168" t="s">
        <v>212</v>
      </c>
      <c r="J75" s="150">
        <f>SUM(D75:I75)</f>
        <v>5</v>
      </c>
    </row>
    <row r="76" spans="1:10" ht="14" x14ac:dyDescent="0.15">
      <c r="A76" s="150">
        <v>62</v>
      </c>
      <c r="B76" s="183" t="s">
        <v>240</v>
      </c>
      <c r="C76" s="185" t="s">
        <v>136</v>
      </c>
      <c r="D76" s="168" t="s">
        <v>212</v>
      </c>
      <c r="E76" s="168" t="s">
        <v>212</v>
      </c>
      <c r="F76" s="168" t="s">
        <v>212</v>
      </c>
      <c r="G76" s="168" t="s">
        <v>212</v>
      </c>
      <c r="H76" s="168">
        <v>1</v>
      </c>
      <c r="I76" s="151">
        <v>3</v>
      </c>
      <c r="J76" s="150">
        <f>SUM(D76:I76)</f>
        <v>4</v>
      </c>
    </row>
    <row r="77" spans="1:10" ht="14" x14ac:dyDescent="0.15">
      <c r="A77" s="150">
        <v>63</v>
      </c>
      <c r="B77" s="183" t="s">
        <v>207</v>
      </c>
      <c r="C77" s="185" t="s">
        <v>30</v>
      </c>
      <c r="D77" s="168" t="s">
        <v>212</v>
      </c>
      <c r="E77" s="168">
        <v>1</v>
      </c>
      <c r="F77" s="168">
        <v>1</v>
      </c>
      <c r="G77" s="186">
        <v>2</v>
      </c>
      <c r="H77" s="168" t="s">
        <v>212</v>
      </c>
      <c r="I77" s="168" t="s">
        <v>212</v>
      </c>
      <c r="J77" s="150">
        <f>SUM(D77:I77)</f>
        <v>4</v>
      </c>
    </row>
    <row r="78" spans="1:10" ht="14" x14ac:dyDescent="0.15">
      <c r="A78" s="150">
        <v>64</v>
      </c>
      <c r="B78" s="209" t="s">
        <v>224</v>
      </c>
      <c r="C78" s="209" t="s">
        <v>153</v>
      </c>
      <c r="D78" s="168" t="s">
        <v>212</v>
      </c>
      <c r="E78" s="168" t="s">
        <v>212</v>
      </c>
      <c r="F78" s="168" t="s">
        <v>212</v>
      </c>
      <c r="G78" s="168">
        <v>3.5</v>
      </c>
      <c r="H78" s="168" t="s">
        <v>212</v>
      </c>
      <c r="I78" s="186" t="s">
        <v>212</v>
      </c>
      <c r="J78" s="150">
        <f>SUM(D78:I78)</f>
        <v>3.5</v>
      </c>
    </row>
    <row r="79" spans="1:10" ht="14" x14ac:dyDescent="0.15">
      <c r="A79" s="150">
        <v>65</v>
      </c>
      <c r="B79" s="182" t="s">
        <v>161</v>
      </c>
      <c r="C79" s="185" t="s">
        <v>140</v>
      </c>
      <c r="D79" s="204">
        <v>2</v>
      </c>
      <c r="E79" s="168" t="s">
        <v>212</v>
      </c>
      <c r="F79" s="168" t="s">
        <v>212</v>
      </c>
      <c r="G79" s="186" t="s">
        <v>212</v>
      </c>
      <c r="H79" s="168">
        <v>1</v>
      </c>
      <c r="I79" s="168" t="s">
        <v>212</v>
      </c>
      <c r="J79" s="150">
        <f>SUM(D79:I79)</f>
        <v>3</v>
      </c>
    </row>
    <row r="80" spans="1:10" ht="14" x14ac:dyDescent="0.15">
      <c r="A80" s="150">
        <v>66</v>
      </c>
      <c r="B80" s="183" t="s">
        <v>243</v>
      </c>
      <c r="C80" s="183" t="s">
        <v>127</v>
      </c>
      <c r="D80" s="168" t="s">
        <v>212</v>
      </c>
      <c r="E80" s="168" t="s">
        <v>212</v>
      </c>
      <c r="F80" s="168" t="s">
        <v>212</v>
      </c>
      <c r="G80" s="168" t="s">
        <v>212</v>
      </c>
      <c r="H80" s="168" t="s">
        <v>212</v>
      </c>
      <c r="I80" s="151">
        <v>2</v>
      </c>
      <c r="J80" s="150">
        <f>SUM(D80:I80)</f>
        <v>2</v>
      </c>
    </row>
    <row r="81" spans="1:10" ht="14" x14ac:dyDescent="0.15">
      <c r="A81" s="150">
        <v>67</v>
      </c>
      <c r="B81" s="209" t="s">
        <v>229</v>
      </c>
      <c r="C81" s="209" t="s">
        <v>153</v>
      </c>
      <c r="D81" s="168" t="s">
        <v>212</v>
      </c>
      <c r="E81" s="168" t="s">
        <v>212</v>
      </c>
      <c r="F81" s="168" t="s">
        <v>212</v>
      </c>
      <c r="G81" s="168">
        <v>2</v>
      </c>
      <c r="H81" s="168" t="s">
        <v>212</v>
      </c>
      <c r="I81" s="168" t="s">
        <v>212</v>
      </c>
      <c r="J81" s="150">
        <f>SUM(D81:I81)</f>
        <v>2</v>
      </c>
    </row>
    <row r="82" spans="1:10" ht="14" x14ac:dyDescent="0.15">
      <c r="A82" s="150">
        <v>68</v>
      </c>
      <c r="B82" s="209" t="s">
        <v>227</v>
      </c>
      <c r="C82" s="209" t="s">
        <v>140</v>
      </c>
      <c r="D82" s="168" t="s">
        <v>212</v>
      </c>
      <c r="E82" s="168" t="s">
        <v>212</v>
      </c>
      <c r="F82" s="168" t="s">
        <v>212</v>
      </c>
      <c r="G82" s="168">
        <v>2</v>
      </c>
      <c r="H82" s="168" t="s">
        <v>212</v>
      </c>
      <c r="I82" s="186" t="s">
        <v>212</v>
      </c>
      <c r="J82" s="150">
        <f>SUM(D82:I82)</f>
        <v>2</v>
      </c>
    </row>
    <row r="83" spans="1:10" ht="14" x14ac:dyDescent="0.15">
      <c r="A83" s="150">
        <v>69</v>
      </c>
      <c r="B83" s="183" t="s">
        <v>242</v>
      </c>
      <c r="C83" s="183" t="s">
        <v>153</v>
      </c>
      <c r="D83" s="168" t="s">
        <v>212</v>
      </c>
      <c r="E83" s="168" t="s">
        <v>212</v>
      </c>
      <c r="F83" s="168" t="s">
        <v>212</v>
      </c>
      <c r="G83" s="168" t="s">
        <v>212</v>
      </c>
      <c r="H83" s="168" t="s">
        <v>212</v>
      </c>
      <c r="I83" s="151">
        <v>1</v>
      </c>
      <c r="J83" s="150">
        <f>SUM(D83:I83)</f>
        <v>1</v>
      </c>
    </row>
    <row r="84" spans="1:10" ht="14" x14ac:dyDescent="0.15">
      <c r="A84" s="150">
        <v>70</v>
      </c>
      <c r="B84" s="183" t="s">
        <v>217</v>
      </c>
      <c r="C84" s="185" t="s">
        <v>153</v>
      </c>
      <c r="D84" s="168" t="s">
        <v>212</v>
      </c>
      <c r="E84" s="168" t="s">
        <v>212</v>
      </c>
      <c r="F84" s="168">
        <v>1</v>
      </c>
      <c r="G84" s="186" t="s">
        <v>212</v>
      </c>
      <c r="H84" s="168" t="s">
        <v>212</v>
      </c>
      <c r="I84" s="186" t="s">
        <v>212</v>
      </c>
      <c r="J84" s="150">
        <f>SUM(D84:I84)</f>
        <v>1</v>
      </c>
    </row>
    <row r="85" spans="1:10" ht="14" x14ac:dyDescent="0.15">
      <c r="A85" s="150">
        <v>71</v>
      </c>
      <c r="B85" s="182" t="s">
        <v>146</v>
      </c>
      <c r="C85" s="185" t="s">
        <v>153</v>
      </c>
      <c r="D85" s="204">
        <v>1</v>
      </c>
      <c r="E85" s="168" t="s">
        <v>212</v>
      </c>
      <c r="F85" s="168" t="s">
        <v>212</v>
      </c>
      <c r="G85" s="186" t="s">
        <v>212</v>
      </c>
      <c r="H85" s="168" t="s">
        <v>212</v>
      </c>
      <c r="I85" s="168" t="s">
        <v>212</v>
      </c>
      <c r="J85" s="150">
        <f>SUM(D85:I85)</f>
        <v>1</v>
      </c>
    </row>
    <row r="86" spans="1:10" ht="14" x14ac:dyDescent="0.15">
      <c r="A86" s="150">
        <v>72</v>
      </c>
      <c r="B86" s="183" t="s">
        <v>236</v>
      </c>
      <c r="C86" s="185" t="s">
        <v>140</v>
      </c>
      <c r="D86" s="168" t="s">
        <v>212</v>
      </c>
      <c r="E86" s="168" t="s">
        <v>212</v>
      </c>
      <c r="F86" s="168" t="s">
        <v>212</v>
      </c>
      <c r="G86" s="168" t="s">
        <v>212</v>
      </c>
      <c r="H86" s="168">
        <v>1</v>
      </c>
      <c r="I86" s="168" t="s">
        <v>212</v>
      </c>
      <c r="J86" s="150">
        <f>SUM(D86:I86)</f>
        <v>1</v>
      </c>
    </row>
    <row r="87" spans="1:10" ht="14" x14ac:dyDescent="0.15">
      <c r="A87" s="150">
        <v>73</v>
      </c>
      <c r="B87" s="209" t="s">
        <v>223</v>
      </c>
      <c r="C87" s="209" t="s">
        <v>140</v>
      </c>
      <c r="D87" s="168" t="s">
        <v>212</v>
      </c>
      <c r="E87" s="168" t="s">
        <v>212</v>
      </c>
      <c r="F87" s="168" t="s">
        <v>212</v>
      </c>
      <c r="G87" s="168">
        <v>1</v>
      </c>
      <c r="H87" s="168" t="s">
        <v>212</v>
      </c>
      <c r="I87" s="186" t="s">
        <v>212</v>
      </c>
      <c r="J87" s="150">
        <f>SUM(D87:I87)</f>
        <v>1</v>
      </c>
    </row>
  </sheetData>
  <sortState ref="A15:J87">
    <sortCondition descending="1" ref="J15:J87"/>
  </sortState>
  <phoneticPr fontId="0" type="noConversion"/>
  <printOptions horizontalCentered="1" verticalCentered="1"/>
  <pageMargins left="0.19685039370078741" right="0.19685039370078741" top="0.39370078740157483" bottom="0.11811023622047245" header="0.11811023622047245" footer="0.11811023622047245"/>
  <pageSetup paperSize="9" scale="72" orientation="portrait" copies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H76"/>
  <sheetViews>
    <sheetView workbookViewId="0">
      <selection activeCell="B29" sqref="B29"/>
    </sheetView>
  </sheetViews>
  <sheetFormatPr baseColWidth="10" defaultColWidth="8.83203125" defaultRowHeight="13" x14ac:dyDescent="0.15"/>
  <cols>
    <col min="1" max="1" width="41.6640625" customWidth="1"/>
    <col min="2" max="2" width="33.5" customWidth="1"/>
    <col min="3" max="3" width="20.5" customWidth="1"/>
  </cols>
  <sheetData>
    <row r="1" spans="1:8" ht="23" x14ac:dyDescent="0.25">
      <c r="A1" s="4" t="s">
        <v>152</v>
      </c>
    </row>
    <row r="3" spans="1:8" ht="24.75" customHeight="1" x14ac:dyDescent="0.15">
      <c r="A3" s="89" t="s">
        <v>148</v>
      </c>
      <c r="B3" s="90" t="s">
        <v>18</v>
      </c>
      <c r="C3" s="91"/>
    </row>
    <row r="4" spans="1:8" ht="24.75" customHeight="1" x14ac:dyDescent="0.15">
      <c r="A4" s="92" t="s">
        <v>90</v>
      </c>
      <c r="B4" s="93" t="s">
        <v>137</v>
      </c>
      <c r="C4" s="91"/>
    </row>
    <row r="5" spans="1:8" ht="24.75" customHeight="1" x14ac:dyDescent="0.15">
      <c r="A5" s="89" t="s">
        <v>19</v>
      </c>
      <c r="B5" s="181" t="s">
        <v>248</v>
      </c>
      <c r="C5" s="91"/>
    </row>
    <row r="6" spans="1:8" ht="24.75" customHeight="1" x14ac:dyDescent="0.15">
      <c r="A6" s="92" t="s">
        <v>24</v>
      </c>
      <c r="B6" s="180" t="s">
        <v>249</v>
      </c>
      <c r="C6" s="91"/>
    </row>
    <row r="7" spans="1:8" ht="24.75" customHeight="1" x14ac:dyDescent="0.15">
      <c r="A7" s="89" t="s">
        <v>25</v>
      </c>
      <c r="B7" s="181" t="s">
        <v>250</v>
      </c>
      <c r="C7" s="91"/>
      <c r="F7" s="14"/>
      <c r="G7" s="14"/>
    </row>
    <row r="8" spans="1:8" ht="24.75" customHeight="1" x14ac:dyDescent="0.15">
      <c r="A8" s="92" t="s">
        <v>59</v>
      </c>
      <c r="B8" s="180" t="s">
        <v>251</v>
      </c>
      <c r="C8" s="91"/>
    </row>
    <row r="9" spans="1:8" ht="24.75" customHeight="1" x14ac:dyDescent="0.15">
      <c r="A9" s="94" t="s">
        <v>17</v>
      </c>
      <c r="B9" s="179" t="s">
        <v>252</v>
      </c>
      <c r="C9" s="91"/>
    </row>
    <row r="10" spans="1:8" ht="24.75" customHeight="1" x14ac:dyDescent="0.15">
      <c r="A10" s="92" t="s">
        <v>100</v>
      </c>
      <c r="B10" s="96" t="s">
        <v>18</v>
      </c>
      <c r="C10" s="91"/>
    </row>
    <row r="11" spans="1:8" ht="24.75" customHeight="1" x14ac:dyDescent="0.15">
      <c r="A11" s="94"/>
      <c r="B11" s="97"/>
      <c r="C11" s="91"/>
    </row>
    <row r="12" spans="1:8" ht="24.75" customHeight="1" x14ac:dyDescent="0.15">
      <c r="A12" s="92" t="s">
        <v>20</v>
      </c>
      <c r="B12" s="96" t="s">
        <v>18</v>
      </c>
      <c r="C12" s="91"/>
    </row>
    <row r="13" spans="1:8" ht="24.75" customHeight="1" x14ac:dyDescent="0.15">
      <c r="A13" s="94" t="s">
        <v>21</v>
      </c>
      <c r="B13" s="97" t="s">
        <v>253</v>
      </c>
      <c r="C13" s="91"/>
      <c r="H13" s="7"/>
    </row>
    <row r="14" spans="1:8" ht="24.75" customHeight="1" x14ac:dyDescent="0.15">
      <c r="A14" s="92" t="s">
        <v>116</v>
      </c>
      <c r="B14" s="96" t="s">
        <v>137</v>
      </c>
      <c r="C14" s="91"/>
    </row>
    <row r="15" spans="1:8" ht="24.75" customHeight="1" x14ac:dyDescent="0.15">
      <c r="A15" s="94" t="s">
        <v>117</v>
      </c>
      <c r="B15" s="97" t="s">
        <v>254</v>
      </c>
      <c r="C15" s="91"/>
    </row>
    <row r="16" spans="1:8" ht="24.75" customHeight="1" x14ac:dyDescent="0.15">
      <c r="A16" s="92" t="s">
        <v>118</v>
      </c>
      <c r="B16" s="96" t="s">
        <v>18</v>
      </c>
      <c r="C16" s="91"/>
    </row>
    <row r="17" spans="1:5" ht="24.75" customHeight="1" x14ac:dyDescent="0.15">
      <c r="A17" s="94" t="s">
        <v>1</v>
      </c>
      <c r="B17" s="145" t="s">
        <v>255</v>
      </c>
      <c r="C17" s="91"/>
      <c r="D17" s="17"/>
      <c r="E17" s="17"/>
    </row>
    <row r="18" spans="1:5" ht="24.75" customHeight="1" x14ac:dyDescent="0.15">
      <c r="A18" s="92" t="s">
        <v>61</v>
      </c>
      <c r="B18" s="96" t="s">
        <v>18</v>
      </c>
      <c r="C18" s="91"/>
    </row>
    <row r="19" spans="1:5" ht="24.75" customHeight="1" x14ac:dyDescent="0.15">
      <c r="A19" s="94" t="s">
        <v>62</v>
      </c>
      <c r="B19" s="138" t="s">
        <v>256</v>
      </c>
      <c r="C19" s="91"/>
    </row>
    <row r="20" spans="1:5" ht="24.75" customHeight="1" x14ac:dyDescent="0.15">
      <c r="A20" s="92" t="s">
        <v>2</v>
      </c>
      <c r="B20" s="96" t="s">
        <v>3</v>
      </c>
      <c r="C20" s="91"/>
    </row>
    <row r="21" spans="1:5" ht="24.75" customHeight="1" x14ac:dyDescent="0.15">
      <c r="A21" s="94" t="s">
        <v>115</v>
      </c>
      <c r="B21" s="95" t="s">
        <v>257</v>
      </c>
      <c r="C21" s="91"/>
    </row>
    <row r="22" spans="1:5" ht="24.75" customHeight="1" x14ac:dyDescent="0.15">
      <c r="A22" s="92" t="s">
        <v>22</v>
      </c>
      <c r="B22" s="96" t="s">
        <v>137</v>
      </c>
      <c r="C22" s="91"/>
    </row>
    <row r="23" spans="1:5" ht="24.75" customHeight="1" x14ac:dyDescent="0.15">
      <c r="A23" s="94" t="s">
        <v>126</v>
      </c>
      <c r="B23" s="95" t="s">
        <v>258</v>
      </c>
      <c r="C23" s="91"/>
    </row>
    <row r="24" spans="1:5" ht="12" customHeight="1" x14ac:dyDescent="0.15"/>
    <row r="25" spans="1:5" ht="12" customHeight="1" x14ac:dyDescent="0.15"/>
    <row r="26" spans="1:5" ht="12" customHeight="1" x14ac:dyDescent="0.15"/>
    <row r="27" spans="1:5" ht="12" customHeight="1" x14ac:dyDescent="0.15"/>
    <row r="28" spans="1:5" ht="12" customHeight="1" x14ac:dyDescent="0.15"/>
    <row r="29" spans="1:5" ht="12" customHeight="1" x14ac:dyDescent="0.15"/>
    <row r="30" spans="1:5" ht="12" customHeight="1" x14ac:dyDescent="0.15"/>
    <row r="31" spans="1:5" ht="12" customHeight="1" x14ac:dyDescent="0.15"/>
    <row r="32" spans="1:5" ht="12" customHeight="1" x14ac:dyDescent="0.15"/>
    <row r="33" spans="1:1" ht="12" customHeight="1" x14ac:dyDescent="0.15"/>
    <row r="34" spans="1:1" ht="12" customHeight="1" x14ac:dyDescent="0.15"/>
    <row r="35" spans="1:1" ht="12" customHeight="1" x14ac:dyDescent="0.15"/>
    <row r="36" spans="1:1" ht="12" customHeight="1" x14ac:dyDescent="0.15"/>
    <row r="37" spans="1:1" ht="20.25" customHeight="1" x14ac:dyDescent="0.15">
      <c r="A37" s="6"/>
    </row>
    <row r="38" spans="1:1" ht="12" customHeight="1" x14ac:dyDescent="0.15"/>
    <row r="39" spans="1:1" ht="12" customHeight="1" x14ac:dyDescent="0.15"/>
    <row r="40" spans="1:1" ht="12" customHeight="1" x14ac:dyDescent="0.15"/>
    <row r="41" spans="1:1" ht="12" customHeight="1" x14ac:dyDescent="0.15"/>
    <row r="42" spans="1:1" ht="12" customHeight="1" x14ac:dyDescent="0.15"/>
    <row r="43" spans="1:1" ht="12" customHeight="1" x14ac:dyDescent="0.15"/>
    <row r="44" spans="1:1" ht="12" customHeight="1" x14ac:dyDescent="0.15"/>
    <row r="45" spans="1:1" ht="12" customHeight="1" x14ac:dyDescent="0.15"/>
    <row r="46" spans="1:1" ht="12" customHeight="1" x14ac:dyDescent="0.15"/>
    <row r="47" spans="1:1" ht="12" customHeight="1" x14ac:dyDescent="0.15"/>
    <row r="48" spans="1:1" ht="12" customHeight="1" x14ac:dyDescent="0.15"/>
    <row r="49" ht="12" customHeight="1" x14ac:dyDescent="0.15"/>
    <row r="50" ht="12" customHeight="1" x14ac:dyDescent="0.15"/>
    <row r="51" ht="12" customHeight="1" x14ac:dyDescent="0.15"/>
    <row r="52" ht="12" customHeight="1" x14ac:dyDescent="0.15"/>
    <row r="53" ht="12" customHeight="1" x14ac:dyDescent="0.15"/>
    <row r="54" ht="12" customHeight="1" x14ac:dyDescent="0.15"/>
    <row r="55" ht="12" customHeight="1" x14ac:dyDescent="0.15"/>
    <row r="56" ht="12" customHeight="1" x14ac:dyDescent="0.15"/>
    <row r="57" ht="12" customHeight="1" x14ac:dyDescent="0.15"/>
    <row r="58" ht="12" customHeight="1" x14ac:dyDescent="0.15"/>
    <row r="59" ht="12" customHeight="1" x14ac:dyDescent="0.15"/>
    <row r="60" ht="12" customHeight="1" x14ac:dyDescent="0.15"/>
    <row r="61" ht="12" customHeight="1" x14ac:dyDescent="0.15"/>
    <row r="62" ht="12" customHeight="1" x14ac:dyDescent="0.15"/>
    <row r="63" ht="12" customHeight="1" x14ac:dyDescent="0.15"/>
    <row r="64" ht="12" customHeight="1" x14ac:dyDescent="0.15"/>
    <row r="65" ht="12" customHeight="1" x14ac:dyDescent="0.15"/>
    <row r="66" ht="12" customHeight="1" x14ac:dyDescent="0.15"/>
    <row r="67" ht="12" customHeight="1" x14ac:dyDescent="0.15"/>
    <row r="68" ht="12" customHeight="1" x14ac:dyDescent="0.15"/>
    <row r="69" ht="12" customHeight="1" x14ac:dyDescent="0.15"/>
    <row r="70" ht="12" customHeight="1" x14ac:dyDescent="0.15"/>
    <row r="71" ht="12" customHeight="1" x14ac:dyDescent="0.15"/>
    <row r="72" ht="12" customHeight="1" x14ac:dyDescent="0.15"/>
    <row r="73" ht="12" customHeight="1" x14ac:dyDescent="0.15"/>
    <row r="74" ht="12" customHeight="1" x14ac:dyDescent="0.15"/>
    <row r="75" ht="12" customHeight="1" x14ac:dyDescent="0.15"/>
    <row r="76" ht="12" customHeight="1" x14ac:dyDescent="0.15"/>
  </sheetData>
  <phoneticPr fontId="0" type="noConversion"/>
  <pageMargins left="0.74803149606299213" right="0.74803149606299213" top="0.98425196850393704" bottom="0.98425196850393704" header="0.51181102362204722" footer="0.51181102362204722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V83"/>
  <sheetViews>
    <sheetView workbookViewId="0">
      <selection activeCell="N88" sqref="N88"/>
    </sheetView>
  </sheetViews>
  <sheetFormatPr baseColWidth="10" defaultColWidth="8.83203125" defaultRowHeight="13" x14ac:dyDescent="0.15"/>
  <cols>
    <col min="1" max="1" width="5.1640625" customWidth="1"/>
    <col min="2" max="2" width="14" bestFit="1" customWidth="1"/>
    <col min="3" max="3" width="4" bestFit="1" customWidth="1"/>
    <col min="4" max="5" width="3" bestFit="1" customWidth="1"/>
    <col min="6" max="6" width="5.33203125" style="1" customWidth="1"/>
    <col min="7" max="7" width="2.33203125" style="1" bestFit="1" customWidth="1"/>
    <col min="8" max="8" width="5.6640625" customWidth="1"/>
    <col min="9" max="9" width="15.5" customWidth="1"/>
    <col min="10" max="10" width="4.1640625" bestFit="1" customWidth="1"/>
    <col min="11" max="11" width="3" bestFit="1" customWidth="1"/>
    <col min="12" max="12" width="2.1640625" bestFit="1" customWidth="1"/>
    <col min="13" max="13" width="4.83203125" style="1" customWidth="1"/>
    <col min="14" max="14" width="14.33203125" customWidth="1"/>
    <col min="15" max="15" width="6.1640625" style="1" bestFit="1" customWidth="1"/>
    <col min="16" max="16" width="3" customWidth="1"/>
    <col min="17" max="17" width="3.33203125" customWidth="1"/>
    <col min="18" max="18" width="13.33203125" bestFit="1" customWidth="1"/>
    <col min="19" max="19" width="3.33203125" customWidth="1"/>
    <col min="20" max="21" width="12.83203125" bestFit="1" customWidth="1"/>
  </cols>
  <sheetData>
    <row r="1" spans="1:22" ht="23" x14ac:dyDescent="0.25">
      <c r="A1" s="4" t="s">
        <v>93</v>
      </c>
      <c r="Q1" s="4" t="s">
        <v>92</v>
      </c>
      <c r="S1" s="1"/>
    </row>
    <row r="2" spans="1:22" x14ac:dyDescent="0.15">
      <c r="S2" s="1"/>
    </row>
    <row r="3" spans="1:22" ht="12.75" customHeight="1" thickBot="1" x14ac:dyDescent="0.2">
      <c r="B3" s="26" t="s">
        <v>39</v>
      </c>
      <c r="Q3" s="91"/>
      <c r="R3" s="117" t="s">
        <v>39</v>
      </c>
      <c r="S3" s="149"/>
      <c r="T3" s="91"/>
      <c r="U3" s="91"/>
    </row>
    <row r="4" spans="1:22" ht="12.75" customHeight="1" thickBot="1" x14ac:dyDescent="0.2">
      <c r="A4" s="154" t="s">
        <v>51</v>
      </c>
      <c r="B4" s="155" t="s">
        <v>57</v>
      </c>
      <c r="C4" s="126"/>
      <c r="D4" s="156" t="s">
        <v>10</v>
      </c>
      <c r="E4" s="157"/>
      <c r="F4" s="156" t="s">
        <v>121</v>
      </c>
      <c r="G4" s="156"/>
      <c r="H4" s="158" t="s">
        <v>51</v>
      </c>
      <c r="I4" s="155" t="s">
        <v>57</v>
      </c>
      <c r="J4" s="126"/>
      <c r="K4" s="156" t="s">
        <v>10</v>
      </c>
      <c r="L4" s="157"/>
      <c r="M4" s="156" t="s">
        <v>53</v>
      </c>
      <c r="N4" s="139"/>
      <c r="O4" s="85" t="s">
        <v>11</v>
      </c>
      <c r="Q4" s="118"/>
      <c r="R4" s="121" t="s">
        <v>124</v>
      </c>
      <c r="S4" s="122"/>
      <c r="T4" s="122" t="s">
        <v>124</v>
      </c>
      <c r="U4" s="123" t="s">
        <v>23</v>
      </c>
    </row>
    <row r="5" spans="1:22" ht="12.75" customHeight="1" thickBot="1" x14ac:dyDescent="0.2">
      <c r="A5" s="130" t="s">
        <v>103</v>
      </c>
      <c r="B5" s="152" t="str">
        <f>'Match 1'!C8</f>
        <v>S GUNNER</v>
      </c>
      <c r="C5" s="152">
        <f>'Match 1'!D8</f>
        <v>13</v>
      </c>
      <c r="D5" s="152">
        <f>'Match 1'!E8</f>
        <v>4</v>
      </c>
      <c r="E5" s="152">
        <f>'Match 1'!F8</f>
        <v>0</v>
      </c>
      <c r="F5" s="153">
        <f>'Match 1'!G8</f>
        <v>3</v>
      </c>
      <c r="G5" s="153" t="s">
        <v>26</v>
      </c>
      <c r="H5" s="152" t="s">
        <v>67</v>
      </c>
      <c r="I5" s="152" t="str">
        <f>'Match 1'!O24</f>
        <v>R SAMUELS</v>
      </c>
      <c r="J5" s="152">
        <f>'Match 1'!P24</f>
        <v>3</v>
      </c>
      <c r="K5" s="152">
        <f>'Match 1'!Q24</f>
        <v>5</v>
      </c>
      <c r="L5" s="152">
        <f>'Match 1'!R24</f>
        <v>0</v>
      </c>
      <c r="M5" s="152">
        <f>'Match 1'!S24</f>
        <v>4</v>
      </c>
      <c r="N5" s="151" t="str">
        <f>IF(F5&gt;M5,B5,IF(F5&lt;M5,I5))</f>
        <v>R SAMUELS</v>
      </c>
      <c r="O5" s="86">
        <v>1</v>
      </c>
      <c r="Q5" s="120">
        <v>1</v>
      </c>
      <c r="R5" s="193" t="s">
        <v>197</v>
      </c>
      <c r="S5" s="160"/>
      <c r="T5" s="194" t="s">
        <v>3</v>
      </c>
      <c r="U5" s="142" t="s">
        <v>136</v>
      </c>
    </row>
    <row r="6" spans="1:22" ht="12.75" customHeight="1" thickBot="1" x14ac:dyDescent="0.2">
      <c r="A6" s="130" t="s">
        <v>71</v>
      </c>
      <c r="B6" s="152" t="str">
        <f>'Match 1'!I8</f>
        <v>P MORTIMER</v>
      </c>
      <c r="C6" s="152">
        <f>'Match 1'!J8</f>
        <v>0</v>
      </c>
      <c r="D6" s="152">
        <f>'Match 1'!K8</f>
        <v>3</v>
      </c>
      <c r="E6" s="152">
        <f>'Match 1'!L8</f>
        <v>0</v>
      </c>
      <c r="F6" s="153">
        <f>'Match 1'!M8</f>
        <v>1</v>
      </c>
      <c r="G6" s="153" t="s">
        <v>26</v>
      </c>
      <c r="H6" s="152" t="s">
        <v>107</v>
      </c>
      <c r="I6" s="152" t="str">
        <f>'Match 1'!I19</f>
        <v>J DERRY</v>
      </c>
      <c r="J6" s="152">
        <f>'Match 1'!J19</f>
        <v>0</v>
      </c>
      <c r="K6" s="152">
        <f>'Match 1'!K19</f>
        <v>11</v>
      </c>
      <c r="L6" s="152">
        <f>'Match 1'!L19</f>
        <v>0</v>
      </c>
      <c r="M6" s="152">
        <f>'Match 1'!M19</f>
        <v>1</v>
      </c>
      <c r="N6" s="151" t="s">
        <v>142</v>
      </c>
      <c r="O6" s="86">
        <v>2</v>
      </c>
      <c r="Q6" s="120">
        <v>2</v>
      </c>
      <c r="R6" s="195" t="s">
        <v>198</v>
      </c>
      <c r="S6" s="149"/>
      <c r="T6" s="196" t="s">
        <v>137</v>
      </c>
      <c r="U6" s="143" t="s">
        <v>137</v>
      </c>
    </row>
    <row r="7" spans="1:22" ht="12.75" customHeight="1" thickBot="1" x14ac:dyDescent="0.2">
      <c r="A7" s="130" t="s">
        <v>131</v>
      </c>
      <c r="B7" s="152" t="str">
        <f>'Match 1'!I26</f>
        <v>B HICKFORD</v>
      </c>
      <c r="C7" s="152">
        <f>'Match 1'!J26</f>
        <v>2</v>
      </c>
      <c r="D7" s="152">
        <f>'Match 1'!K26</f>
        <v>4</v>
      </c>
      <c r="E7" s="152">
        <f>'Match 1'!L26</f>
        <v>0</v>
      </c>
      <c r="F7" s="153">
        <f>'Match 1'!M26</f>
        <v>4</v>
      </c>
      <c r="G7" s="153" t="s">
        <v>26</v>
      </c>
      <c r="H7" s="152" t="s">
        <v>7</v>
      </c>
      <c r="I7" s="152" t="str">
        <f>'Match 1'!O25</f>
        <v>D CONSTABLE</v>
      </c>
      <c r="J7" s="152">
        <f>'Match 1'!P25</f>
        <v>1</v>
      </c>
      <c r="K7" s="152">
        <f>'Match 1'!Q25</f>
        <v>5</v>
      </c>
      <c r="L7" s="152">
        <f>'Match 1'!R25</f>
        <v>0</v>
      </c>
      <c r="M7" s="152">
        <f>'Match 1'!S25</f>
        <v>1</v>
      </c>
      <c r="N7" s="151" t="str">
        <f t="shared" ref="N7:N36" si="0">IF(F7&gt;M7,B7,IF(F7&lt;M7,I7))</f>
        <v>B HICKFORD</v>
      </c>
      <c r="O7" s="86">
        <v>3</v>
      </c>
      <c r="Q7" s="120">
        <v>3</v>
      </c>
      <c r="R7" s="195" t="s">
        <v>199</v>
      </c>
      <c r="S7" s="149"/>
      <c r="T7" s="196" t="s">
        <v>200</v>
      </c>
      <c r="U7" s="143" t="s">
        <v>203</v>
      </c>
    </row>
    <row r="8" spans="1:22" ht="12.75" customHeight="1" thickBot="1" x14ac:dyDescent="0.2">
      <c r="A8" s="130" t="s">
        <v>73</v>
      </c>
      <c r="B8" s="152" t="str">
        <f>'Match 1'!O23</f>
        <v>T SHIRMER</v>
      </c>
      <c r="C8" s="152">
        <f>'Match 1'!P23</f>
        <v>3</v>
      </c>
      <c r="D8" s="152">
        <f>'Match 1'!Q23</f>
        <v>14</v>
      </c>
      <c r="E8" s="152">
        <f>'Match 1'!R23</f>
        <v>0</v>
      </c>
      <c r="F8" s="153">
        <f>'Match 1'!S23</f>
        <v>5.5</v>
      </c>
      <c r="G8" s="153" t="s">
        <v>26</v>
      </c>
      <c r="H8" s="152" t="s">
        <v>27</v>
      </c>
      <c r="I8" s="152" t="str">
        <f>'Match 1'!I14</f>
        <v>S PALMER</v>
      </c>
      <c r="J8" s="152">
        <f>'Match 1'!J14</f>
        <v>3</v>
      </c>
      <c r="K8" s="152">
        <f>'Match 1'!K14</f>
        <v>2</v>
      </c>
      <c r="L8" s="152">
        <f>'Match 1'!L14</f>
        <v>0</v>
      </c>
      <c r="M8" s="152">
        <f>'Match 1'!M14</f>
        <v>4</v>
      </c>
      <c r="N8" s="151" t="str">
        <f t="shared" si="0"/>
        <v>T SHIRMER</v>
      </c>
      <c r="O8" s="86">
        <v>4</v>
      </c>
      <c r="Q8" s="120">
        <v>4</v>
      </c>
      <c r="R8" s="197" t="s">
        <v>201</v>
      </c>
      <c r="S8" s="161"/>
      <c r="T8" s="198" t="s">
        <v>202</v>
      </c>
      <c r="U8" s="144" t="s">
        <v>18</v>
      </c>
    </row>
    <row r="9" spans="1:22" ht="12.75" customHeight="1" thickBot="1" x14ac:dyDescent="0.2">
      <c r="A9" s="130" t="s">
        <v>77</v>
      </c>
      <c r="B9" s="152" t="str">
        <f>'Match 1'!O8</f>
        <v>P BICKNELL</v>
      </c>
      <c r="C9" s="152">
        <f>'Match 1'!P8</f>
        <v>12</v>
      </c>
      <c r="D9" s="152">
        <f>'Match 1'!Q8</f>
        <v>0</v>
      </c>
      <c r="E9" s="152">
        <f>'Match 1'!R8</f>
        <v>0</v>
      </c>
      <c r="F9" s="153">
        <f>'Match 1'!S8</f>
        <v>6</v>
      </c>
      <c r="G9" s="153" t="s">
        <v>26</v>
      </c>
      <c r="H9" s="152" t="s">
        <v>108</v>
      </c>
      <c r="I9" s="152" t="str">
        <f>'Match 1'!I23</f>
        <v>B LEWIS</v>
      </c>
      <c r="J9" s="152">
        <f>'Match 1'!J23</f>
        <v>1</v>
      </c>
      <c r="K9" s="152">
        <f>'Match 1'!K23</f>
        <v>7</v>
      </c>
      <c r="L9" s="152">
        <f>'Match 1'!L23</f>
        <v>0</v>
      </c>
      <c r="M9" s="152">
        <f>'Match 1'!M23</f>
        <v>2</v>
      </c>
      <c r="N9" s="151" t="str">
        <f t="shared" si="0"/>
        <v>P BICKNELL</v>
      </c>
      <c r="O9" s="86">
        <v>5</v>
      </c>
    </row>
    <row r="10" spans="1:22" ht="12.75" customHeight="1" thickBot="1" x14ac:dyDescent="0.2">
      <c r="A10" s="130" t="s">
        <v>72</v>
      </c>
      <c r="B10" s="152" t="str">
        <f>'Match 1'!C9</f>
        <v>A DERBY</v>
      </c>
      <c r="C10" s="152">
        <f>'Match 1'!D9</f>
        <v>26</v>
      </c>
      <c r="D10" s="152">
        <f>'Match 1'!E9</f>
        <v>6</v>
      </c>
      <c r="E10" s="152">
        <f>'Match 1'!F9</f>
        <v>0</v>
      </c>
      <c r="F10" s="153">
        <f>'Match 1'!G9</f>
        <v>8</v>
      </c>
      <c r="G10" s="153" t="s">
        <v>26</v>
      </c>
      <c r="H10" s="152" t="s">
        <v>55</v>
      </c>
      <c r="I10" s="152" t="str">
        <f>'Match 1'!I10</f>
        <v>P CONNELL</v>
      </c>
      <c r="J10" s="152">
        <f>'Match 1'!J10</f>
        <v>11</v>
      </c>
      <c r="K10" s="152">
        <f>'Match 1'!K10</f>
        <v>12</v>
      </c>
      <c r="L10" s="152">
        <f>'Match 1'!L10</f>
        <v>0</v>
      </c>
      <c r="M10" s="152">
        <f>'Match 1'!M10</f>
        <v>7</v>
      </c>
      <c r="N10" s="151" t="str">
        <f t="shared" si="0"/>
        <v>A DERBY</v>
      </c>
      <c r="O10" s="86">
        <v>6</v>
      </c>
      <c r="Q10" s="119"/>
      <c r="R10" s="131" t="s">
        <v>149</v>
      </c>
      <c r="S10" s="162"/>
      <c r="T10" s="132"/>
      <c r="U10" s="133"/>
    </row>
    <row r="11" spans="1:22" ht="12.75" customHeight="1" thickBot="1" x14ac:dyDescent="0.2">
      <c r="A11" s="130" t="s">
        <v>69</v>
      </c>
      <c r="B11" s="152" t="str">
        <f>'Match 1'!O11</f>
        <v>P SMITH</v>
      </c>
      <c r="C11" s="152">
        <f>'Match 1'!P11</f>
        <v>2</v>
      </c>
      <c r="D11" s="152">
        <f>'Match 1'!Q11</f>
        <v>2</v>
      </c>
      <c r="E11" s="152">
        <f>'Match 1'!R11</f>
        <v>8</v>
      </c>
      <c r="F11" s="153">
        <f>'Match 1'!S11</f>
        <v>3</v>
      </c>
      <c r="G11" s="153" t="s">
        <v>26</v>
      </c>
      <c r="H11" s="152" t="s">
        <v>66</v>
      </c>
      <c r="I11" s="152" t="str">
        <f>'Match 1'!O19</f>
        <v>A BRETT</v>
      </c>
      <c r="J11" s="152">
        <f>'Match 1'!P19</f>
        <v>5</v>
      </c>
      <c r="K11" s="152">
        <f>'Match 1'!Q19</f>
        <v>13</v>
      </c>
      <c r="L11" s="152">
        <f>'Match 1'!R19</f>
        <v>0</v>
      </c>
      <c r="M11" s="152">
        <f>'Match 1'!S19</f>
        <v>7</v>
      </c>
      <c r="N11" s="151" t="str">
        <f t="shared" si="0"/>
        <v>A BRETT</v>
      </c>
      <c r="O11" s="86">
        <v>7</v>
      </c>
      <c r="Q11" s="120">
        <v>1</v>
      </c>
      <c r="R11" s="125" t="s">
        <v>197</v>
      </c>
      <c r="S11" s="160"/>
      <c r="T11" s="126" t="s">
        <v>220</v>
      </c>
      <c r="U11" s="142" t="s">
        <v>136</v>
      </c>
      <c r="V11" t="s">
        <v>221</v>
      </c>
    </row>
    <row r="12" spans="1:22" ht="12.75" customHeight="1" thickBot="1" x14ac:dyDescent="0.2">
      <c r="A12" s="130" t="s">
        <v>33</v>
      </c>
      <c r="B12" s="152" t="str">
        <f>'Match 1'!C26</f>
        <v>R HOULDING</v>
      </c>
      <c r="C12" s="152">
        <f>'Match 1'!D26</f>
        <v>6</v>
      </c>
      <c r="D12" s="152">
        <f>'Match 1'!E26</f>
        <v>3</v>
      </c>
      <c r="E12" s="152">
        <f>'Match 1'!F26</f>
        <v>0</v>
      </c>
      <c r="F12" s="153">
        <f>'Match 1'!G26</f>
        <v>7</v>
      </c>
      <c r="G12" s="153" t="s">
        <v>26</v>
      </c>
      <c r="H12" s="152" t="s">
        <v>83</v>
      </c>
      <c r="I12" s="152" t="str">
        <f>'Match 1'!C24</f>
        <v>B WALKER</v>
      </c>
      <c r="J12" s="152">
        <f>'Match 1'!D24</f>
        <v>2</v>
      </c>
      <c r="K12" s="152">
        <f>'Match 1'!E24</f>
        <v>7</v>
      </c>
      <c r="L12" s="152">
        <f>'Match 1'!F24</f>
        <v>0</v>
      </c>
      <c r="M12" s="152">
        <f>'Match 1'!G24</f>
        <v>4.5</v>
      </c>
      <c r="N12" s="151" t="str">
        <f t="shared" si="0"/>
        <v>R HOULDING</v>
      </c>
      <c r="O12" s="86">
        <v>8</v>
      </c>
      <c r="Q12" s="120">
        <v>2</v>
      </c>
      <c r="R12" s="127" t="s">
        <v>18</v>
      </c>
      <c r="S12" s="161"/>
      <c r="T12" s="103" t="s">
        <v>137</v>
      </c>
      <c r="U12" s="134" t="s">
        <v>18</v>
      </c>
    </row>
    <row r="13" spans="1:22" ht="12.75" customHeight="1" thickBot="1" x14ac:dyDescent="0.2">
      <c r="A13" s="130" t="s">
        <v>6</v>
      </c>
      <c r="B13" s="152" t="str">
        <f>'Match 1'!O13</f>
        <v>M GOULD</v>
      </c>
      <c r="C13" s="152">
        <f>'Match 1'!P13</f>
        <v>15</v>
      </c>
      <c r="D13" s="152">
        <f>'Match 1'!Q13</f>
        <v>10</v>
      </c>
      <c r="E13" s="152">
        <f>'Match 1'!R13</f>
        <v>0</v>
      </c>
      <c r="F13" s="153">
        <f>'Match 1'!S13</f>
        <v>8</v>
      </c>
      <c r="G13" s="153" t="s">
        <v>26</v>
      </c>
      <c r="H13" s="130" t="s">
        <v>28</v>
      </c>
      <c r="I13" s="152" t="str">
        <f>'Match 1'!O26</f>
        <v>P CHAMBERS</v>
      </c>
      <c r="J13" s="152">
        <f>'Match 1'!P26</f>
        <v>17</v>
      </c>
      <c r="K13" s="152">
        <f>'Match 1'!Q26</f>
        <v>11</v>
      </c>
      <c r="L13" s="152">
        <f>'Match 1'!R26</f>
        <v>0</v>
      </c>
      <c r="M13" s="152">
        <f>'Match 1'!S26</f>
        <v>8</v>
      </c>
      <c r="N13" s="151" t="s">
        <v>193</v>
      </c>
      <c r="O13" s="86">
        <v>9</v>
      </c>
      <c r="Q13" s="119"/>
      <c r="R13" s="128"/>
      <c r="S13" s="163"/>
      <c r="T13" s="124"/>
      <c r="U13" s="129"/>
    </row>
    <row r="14" spans="1:22" ht="12.75" customHeight="1" thickBot="1" x14ac:dyDescent="0.2">
      <c r="A14" s="130" t="s">
        <v>102</v>
      </c>
      <c r="B14" s="152" t="str">
        <f>'Match 1'!I24</f>
        <v>D FIELD</v>
      </c>
      <c r="C14" s="152">
        <f>'Match 1'!J24</f>
        <v>5</v>
      </c>
      <c r="D14" s="152">
        <f>'Match 1'!K24</f>
        <v>8</v>
      </c>
      <c r="E14" s="152">
        <f>'Match 1'!L24</f>
        <v>8</v>
      </c>
      <c r="F14" s="153">
        <f>'Match 1'!M24</f>
        <v>8</v>
      </c>
      <c r="G14" s="153" t="s">
        <v>26</v>
      </c>
      <c r="H14" s="152" t="s">
        <v>79</v>
      </c>
      <c r="I14" s="152" t="str">
        <f>'Match 1'!C11</f>
        <v>D LEWIS</v>
      </c>
      <c r="J14" s="152">
        <f>'Match 1'!D11</f>
        <v>8</v>
      </c>
      <c r="K14" s="152">
        <f>'Match 1'!E11</f>
        <v>0</v>
      </c>
      <c r="L14" s="152">
        <f>'Match 1'!F11</f>
        <v>0</v>
      </c>
      <c r="M14" s="152">
        <f>'Match 1'!G11</f>
        <v>1</v>
      </c>
      <c r="N14" s="151" t="str">
        <f t="shared" si="0"/>
        <v>D FIELD</v>
      </c>
      <c r="O14" s="86">
        <v>10</v>
      </c>
      <c r="Q14" s="119"/>
      <c r="R14" s="131" t="s">
        <v>13</v>
      </c>
      <c r="S14" s="162"/>
      <c r="T14" s="132"/>
      <c r="U14" s="133"/>
    </row>
    <row r="15" spans="1:22" ht="12.75" customHeight="1" thickBot="1" x14ac:dyDescent="0.2">
      <c r="A15" s="130" t="s">
        <v>109</v>
      </c>
      <c r="B15" s="152" t="str">
        <f>'Match 1'!O22</f>
        <v>A WILLSON</v>
      </c>
      <c r="C15" s="152">
        <f>'Match 1'!P22</f>
        <v>2</v>
      </c>
      <c r="D15" s="152">
        <f>'Match 1'!Q22</f>
        <v>2</v>
      </c>
      <c r="E15" s="152">
        <f>'Match 1'!R22</f>
        <v>0</v>
      </c>
      <c r="F15" s="153">
        <f>'Match 1'!S22</f>
        <v>3</v>
      </c>
      <c r="G15" s="153" t="s">
        <v>26</v>
      </c>
      <c r="H15" s="130" t="s">
        <v>87</v>
      </c>
      <c r="I15" s="152" t="str">
        <f>'Match 1'!I7</f>
        <v>A AVES</v>
      </c>
      <c r="J15" s="152">
        <f>'Match 1'!J7</f>
        <v>4</v>
      </c>
      <c r="K15" s="152">
        <f>'Match 1'!K7</f>
        <v>15</v>
      </c>
      <c r="L15" s="152">
        <f>'Match 1'!L7</f>
        <v>0</v>
      </c>
      <c r="M15" s="152">
        <f>'Match 1'!M7</f>
        <v>5</v>
      </c>
      <c r="N15" s="151" t="str">
        <f t="shared" si="0"/>
        <v>A AVES</v>
      </c>
      <c r="O15" s="86">
        <v>11</v>
      </c>
      <c r="Q15" s="120"/>
      <c r="R15" s="135" t="s">
        <v>136</v>
      </c>
      <c r="S15" s="164"/>
      <c r="T15" s="103" t="s">
        <v>18</v>
      </c>
      <c r="U15" s="136" t="s">
        <v>18</v>
      </c>
    </row>
    <row r="16" spans="1:22" ht="12.75" customHeight="1" thickBot="1" x14ac:dyDescent="0.2">
      <c r="A16" s="130" t="s">
        <v>89</v>
      </c>
      <c r="B16" s="152" t="str">
        <f>'Match 1'!O10</f>
        <v>I CARTER</v>
      </c>
      <c r="C16" s="152">
        <f>'Match 1'!P10</f>
        <v>15</v>
      </c>
      <c r="D16" s="152">
        <f>'Match 1'!Q10</f>
        <v>3</v>
      </c>
      <c r="E16" s="152">
        <f>'Match 1'!R10</f>
        <v>0</v>
      </c>
      <c r="F16" s="153">
        <f>'Match 1'!S10</f>
        <v>7</v>
      </c>
      <c r="G16" s="153" t="s">
        <v>26</v>
      </c>
      <c r="H16" s="152" t="s">
        <v>80</v>
      </c>
      <c r="I16" s="152" t="str">
        <f>'Match 1'!I12</f>
        <v>A LAMB</v>
      </c>
      <c r="J16" s="152">
        <f>'Match 1'!J12</f>
        <v>1</v>
      </c>
      <c r="K16" s="152">
        <f>'Match 1'!K12</f>
        <v>8</v>
      </c>
      <c r="L16" s="152">
        <f>'Match 1'!L12</f>
        <v>0</v>
      </c>
      <c r="M16" s="152">
        <f>'Match 1'!M12</f>
        <v>3</v>
      </c>
      <c r="N16" s="151" t="str">
        <f t="shared" si="0"/>
        <v>I CARTER</v>
      </c>
      <c r="O16" s="86">
        <v>12</v>
      </c>
    </row>
    <row r="17" spans="1:18" ht="12.75" customHeight="1" thickBot="1" x14ac:dyDescent="0.2">
      <c r="A17" s="130" t="s">
        <v>88</v>
      </c>
      <c r="B17" s="152" t="str">
        <f>'Match 1'!I9</f>
        <v>D FAWCETT</v>
      </c>
      <c r="C17" s="152">
        <f>'Match 1'!J9</f>
        <v>1</v>
      </c>
      <c r="D17" s="152">
        <f>'Match 1'!K9</f>
        <v>3</v>
      </c>
      <c r="E17" s="152">
        <f>'Match 1'!L9</f>
        <v>0</v>
      </c>
      <c r="F17" s="153">
        <f>'Match 1'!M9</f>
        <v>2</v>
      </c>
      <c r="G17" s="153" t="s">
        <v>26</v>
      </c>
      <c r="H17" s="152" t="s">
        <v>70</v>
      </c>
      <c r="I17" s="152" t="str">
        <f>'Match 1'!O20</f>
        <v>T EUSTACE</v>
      </c>
      <c r="J17" s="152">
        <f>'Match 1'!P20</f>
        <v>3</v>
      </c>
      <c r="K17" s="152">
        <f>'Match 1'!Q20</f>
        <v>14</v>
      </c>
      <c r="L17" s="152">
        <f>'Match 1'!R20</f>
        <v>0</v>
      </c>
      <c r="M17" s="152">
        <f>'Match 1'!S20</f>
        <v>5.5</v>
      </c>
      <c r="N17" s="151" t="str">
        <f t="shared" si="0"/>
        <v>T EUSTACE</v>
      </c>
      <c r="O17" s="86">
        <v>13</v>
      </c>
    </row>
    <row r="18" spans="1:18" ht="12.75" customHeight="1" thickBot="1" x14ac:dyDescent="0.2">
      <c r="A18" s="130" t="s">
        <v>85</v>
      </c>
      <c r="B18" s="152" t="str">
        <f>'Match 1'!C7</f>
        <v>M MURTON</v>
      </c>
      <c r="C18" s="152">
        <f>'Match 1'!D7</f>
        <v>18</v>
      </c>
      <c r="D18" s="152">
        <f>'Match 1'!E7</f>
        <v>8</v>
      </c>
      <c r="E18" s="152">
        <f>'Match 1'!F7</f>
        <v>0</v>
      </c>
      <c r="F18" s="153">
        <f>'Match 1'!G7</f>
        <v>5</v>
      </c>
      <c r="G18" s="153" t="s">
        <v>26</v>
      </c>
      <c r="H18" s="152" t="s">
        <v>86</v>
      </c>
      <c r="I18" s="152" t="str">
        <f>'Match 1'!O21</f>
        <v>J BAILEY</v>
      </c>
      <c r="J18" s="152">
        <f>'Match 1'!P21</f>
        <v>1</v>
      </c>
      <c r="K18" s="152">
        <f>'Match 1'!Q21</f>
        <v>8</v>
      </c>
      <c r="L18" s="152">
        <f>'Match 1'!R21</f>
        <v>0</v>
      </c>
      <c r="M18" s="152">
        <f>'Match 1'!S21</f>
        <v>2</v>
      </c>
      <c r="N18" s="151" t="str">
        <f t="shared" si="0"/>
        <v>M MURTON</v>
      </c>
      <c r="O18" s="86">
        <v>14</v>
      </c>
    </row>
    <row r="19" spans="1:18" ht="12" customHeight="1" thickBot="1" x14ac:dyDescent="0.25">
      <c r="A19" s="130" t="s">
        <v>75</v>
      </c>
      <c r="B19" s="152" t="str">
        <f>'Match 1'!C10</f>
        <v>M GOODWIN</v>
      </c>
      <c r="C19" s="152">
        <f>'Match 1'!D10</f>
        <v>15</v>
      </c>
      <c r="D19" s="152">
        <f>'Match 1'!E10</f>
        <v>5</v>
      </c>
      <c r="E19" s="152">
        <f>'Match 1'!F10</f>
        <v>0</v>
      </c>
      <c r="F19" s="153">
        <f>'Match 1'!G10</f>
        <v>4</v>
      </c>
      <c r="G19" s="153" t="s">
        <v>26</v>
      </c>
      <c r="H19" s="152" t="s">
        <v>29</v>
      </c>
      <c r="I19" s="152" t="str">
        <f>'Match 1'!C25</f>
        <v>D MASON</v>
      </c>
      <c r="J19" s="152">
        <f>'Match 1'!D25</f>
        <v>3</v>
      </c>
      <c r="K19" s="152">
        <f>'Match 1'!E25</f>
        <v>3</v>
      </c>
      <c r="L19" s="152">
        <f>'Match 1'!F25</f>
        <v>0</v>
      </c>
      <c r="M19" s="152">
        <f>'Match 1'!G25</f>
        <v>6</v>
      </c>
      <c r="N19" s="151" t="str">
        <f t="shared" si="0"/>
        <v>D MASON</v>
      </c>
      <c r="O19" s="86">
        <v>15</v>
      </c>
      <c r="R19" s="192"/>
    </row>
    <row r="20" spans="1:18" ht="12" customHeight="1" thickBot="1" x14ac:dyDescent="0.25">
      <c r="A20" s="152" t="s">
        <v>34</v>
      </c>
      <c r="B20" s="152" t="str">
        <f>'Match 1'!I25</f>
        <v>M BANKS</v>
      </c>
      <c r="C20" s="152">
        <f>'Match 1'!J25</f>
        <v>3</v>
      </c>
      <c r="D20" s="152">
        <f>'Match 1'!K25</f>
        <v>15</v>
      </c>
      <c r="E20" s="152">
        <f>'Match 1'!L25</f>
        <v>0</v>
      </c>
      <c r="F20" s="153">
        <f>'Match 1'!M25</f>
        <v>7</v>
      </c>
      <c r="G20" s="153" t="s">
        <v>26</v>
      </c>
      <c r="H20" s="159" t="s">
        <v>65</v>
      </c>
      <c r="I20" s="152" t="str">
        <f>'Match 1'!C21</f>
        <v>S BAKER</v>
      </c>
      <c r="J20" s="152">
        <f>'Match 1'!D21</f>
        <v>0</v>
      </c>
      <c r="K20" s="152">
        <f>'Match 1'!E21</f>
        <v>9</v>
      </c>
      <c r="L20" s="152">
        <f>'Match 1'!F21</f>
        <v>8</v>
      </c>
      <c r="M20" s="152">
        <f>'Match 1'!G21</f>
        <v>1</v>
      </c>
      <c r="N20" s="151" t="str">
        <f t="shared" si="0"/>
        <v>M BANKS</v>
      </c>
      <c r="O20" s="86">
        <v>16</v>
      </c>
      <c r="R20" s="192"/>
    </row>
    <row r="21" spans="1:18" ht="12" customHeight="1" thickBot="1" x14ac:dyDescent="0.25">
      <c r="A21" s="130" t="s">
        <v>106</v>
      </c>
      <c r="B21" s="152" t="str">
        <f>'Match 1'!C23</f>
        <v>P ROLL</v>
      </c>
      <c r="C21" s="152">
        <f>'Match 1'!D23</f>
        <v>8</v>
      </c>
      <c r="D21" s="152">
        <f>'Match 1'!E23</f>
        <v>11</v>
      </c>
      <c r="E21" s="152">
        <f>'Match 1'!F23</f>
        <v>0</v>
      </c>
      <c r="F21" s="153">
        <f>'Match 1'!G23</f>
        <v>8</v>
      </c>
      <c r="G21" s="153" t="s">
        <v>26</v>
      </c>
      <c r="H21" s="152"/>
      <c r="I21" s="152"/>
      <c r="J21" s="152"/>
      <c r="K21" s="152"/>
      <c r="L21" s="152"/>
      <c r="M21" s="141"/>
      <c r="N21" s="151" t="str">
        <f t="shared" si="0"/>
        <v>P ROLL</v>
      </c>
      <c r="O21" s="86">
        <v>17</v>
      </c>
      <c r="R21" s="192"/>
    </row>
    <row r="22" spans="1:18" ht="12" customHeight="1" thickBot="1" x14ac:dyDescent="0.25">
      <c r="A22" s="152" t="s">
        <v>74</v>
      </c>
      <c r="B22" s="152" t="str">
        <f>'Match 1'!C20</f>
        <v>C MORAN</v>
      </c>
      <c r="C22" s="152">
        <f>'Match 1'!D20</f>
        <v>0</v>
      </c>
      <c r="D22" s="152">
        <f>'Match 1'!E20</f>
        <v>13</v>
      </c>
      <c r="E22" s="152">
        <f>'Match 1'!F20</f>
        <v>0</v>
      </c>
      <c r="F22" s="153">
        <f>'Match 1'!G20</f>
        <v>2</v>
      </c>
      <c r="G22" s="153" t="s">
        <v>26</v>
      </c>
      <c r="H22" s="152"/>
      <c r="I22" s="152"/>
      <c r="J22" s="152"/>
      <c r="K22" s="152"/>
      <c r="L22" s="152"/>
      <c r="M22" s="141"/>
      <c r="N22" s="151" t="str">
        <f t="shared" si="0"/>
        <v>C MORAN</v>
      </c>
      <c r="O22" s="86">
        <v>18</v>
      </c>
      <c r="R22" s="192"/>
    </row>
    <row r="23" spans="1:18" ht="12" customHeight="1" thickBot="1" x14ac:dyDescent="0.2">
      <c r="A23" s="152" t="s">
        <v>76</v>
      </c>
      <c r="B23" s="152" t="str">
        <f>'Match 1'!I21</f>
        <v>C DYALL</v>
      </c>
      <c r="C23" s="152">
        <f>'Match 1'!J21</f>
        <v>2</v>
      </c>
      <c r="D23" s="152">
        <f>'Match 1'!K21</f>
        <v>1</v>
      </c>
      <c r="E23" s="152">
        <f>'Match 1'!L21</f>
        <v>0</v>
      </c>
      <c r="F23" s="153">
        <f>'Match 1'!M21</f>
        <v>3</v>
      </c>
      <c r="G23" s="153" t="s">
        <v>26</v>
      </c>
      <c r="H23" s="152"/>
      <c r="I23" s="152"/>
      <c r="J23" s="152"/>
      <c r="K23" s="152"/>
      <c r="L23" s="152"/>
      <c r="M23" s="141"/>
      <c r="N23" s="151" t="str">
        <f t="shared" si="0"/>
        <v>C DYALL</v>
      </c>
      <c r="O23" s="86">
        <v>19</v>
      </c>
    </row>
    <row r="24" spans="1:18" ht="12" customHeight="1" thickBot="1" x14ac:dyDescent="0.2">
      <c r="A24" s="152" t="s">
        <v>32</v>
      </c>
      <c r="B24" s="152" t="str">
        <f>'Match 1'!O14</f>
        <v>J TURNER</v>
      </c>
      <c r="C24" s="152">
        <f>'Match 1'!P14</f>
        <v>0</v>
      </c>
      <c r="D24" s="152">
        <f>'Match 1'!Q14</f>
        <v>11</v>
      </c>
      <c r="E24" s="152">
        <f>'Match 1'!R14</f>
        <v>0</v>
      </c>
      <c r="F24" s="153">
        <f>'Match 1'!S14</f>
        <v>1</v>
      </c>
      <c r="G24" s="153" t="s">
        <v>26</v>
      </c>
      <c r="H24" s="152"/>
      <c r="I24" s="152"/>
      <c r="J24" s="152"/>
      <c r="K24" s="152"/>
      <c r="L24" s="152"/>
      <c r="M24" s="141"/>
      <c r="N24" s="151" t="str">
        <f t="shared" si="0"/>
        <v>J TURNER</v>
      </c>
      <c r="O24" s="86">
        <v>20</v>
      </c>
    </row>
    <row r="25" spans="1:18" ht="12" customHeight="1" thickBot="1" x14ac:dyDescent="0.2">
      <c r="A25" s="130" t="s">
        <v>101</v>
      </c>
      <c r="B25" s="152" t="str">
        <f>'Match 1'!I22</f>
        <v>A HOWARD</v>
      </c>
      <c r="C25" s="152">
        <f>'Match 1'!J22</f>
        <v>2</v>
      </c>
      <c r="D25" s="152">
        <f>'Match 1'!K22</f>
        <v>10</v>
      </c>
      <c r="E25" s="152">
        <f>'Match 1'!L22</f>
        <v>0</v>
      </c>
      <c r="F25" s="153">
        <f>'Match 1'!M22</f>
        <v>6</v>
      </c>
      <c r="G25" s="153" t="s">
        <v>26</v>
      </c>
      <c r="H25" s="152"/>
      <c r="I25" s="152"/>
      <c r="J25" s="152"/>
      <c r="K25" s="152"/>
      <c r="L25" s="152"/>
      <c r="M25" s="141"/>
      <c r="N25" s="151" t="str">
        <f t="shared" si="0"/>
        <v>A HOWARD</v>
      </c>
      <c r="O25" s="86">
        <v>21</v>
      </c>
    </row>
    <row r="26" spans="1:18" ht="12" customHeight="1" thickBot="1" x14ac:dyDescent="0.2">
      <c r="A26" s="130" t="s">
        <v>8</v>
      </c>
      <c r="B26" s="152" t="str">
        <f>'Match 1'!C14</f>
        <v>P ROSSINGTON</v>
      </c>
      <c r="C26" s="152">
        <f>'Match 1'!D14</f>
        <v>12</v>
      </c>
      <c r="D26" s="152">
        <f>'Match 1'!E14</f>
        <v>2</v>
      </c>
      <c r="E26" s="152">
        <f>'Match 1'!F14</f>
        <v>0</v>
      </c>
      <c r="F26" s="153">
        <f>'Match 1'!G14</f>
        <v>2</v>
      </c>
      <c r="G26" s="153" t="s">
        <v>26</v>
      </c>
      <c r="H26" s="152"/>
      <c r="I26" s="152"/>
      <c r="J26" s="152"/>
      <c r="K26" s="152"/>
      <c r="L26" s="152"/>
      <c r="M26" s="141"/>
      <c r="N26" s="151" t="str">
        <f t="shared" si="0"/>
        <v>P ROSSINGTON</v>
      </c>
      <c r="O26" s="86">
        <v>22</v>
      </c>
    </row>
    <row r="27" spans="1:18" ht="12" customHeight="1" thickBot="1" x14ac:dyDescent="0.2">
      <c r="A27" s="130" t="s">
        <v>68</v>
      </c>
      <c r="B27" s="152" t="str">
        <f>'Match 1'!O12</f>
        <v>W YOUNG</v>
      </c>
      <c r="C27" s="152">
        <f>'Match 1'!P12</f>
        <v>8</v>
      </c>
      <c r="D27" s="152">
        <f>'Match 1'!Q12</f>
        <v>14</v>
      </c>
      <c r="E27" s="152">
        <f>'Match 1'!R12</f>
        <v>0</v>
      </c>
      <c r="F27" s="153">
        <f>'Match 1'!S12</f>
        <v>5</v>
      </c>
      <c r="G27" s="153" t="s">
        <v>26</v>
      </c>
      <c r="H27" s="152"/>
      <c r="I27" s="152"/>
      <c r="J27" s="152"/>
      <c r="K27" s="152"/>
      <c r="L27" s="152"/>
      <c r="M27" s="141"/>
      <c r="N27" s="151" t="str">
        <f t="shared" si="0"/>
        <v>W YOUNG</v>
      </c>
      <c r="O27" s="86">
        <v>23</v>
      </c>
    </row>
    <row r="28" spans="1:18" ht="12" customHeight="1" thickBot="1" x14ac:dyDescent="0.2">
      <c r="A28" s="130" t="s">
        <v>5</v>
      </c>
      <c r="B28" s="152" t="str">
        <f>'Match 1'!C13</f>
        <v>A LUETCHFORD</v>
      </c>
      <c r="C28" s="152">
        <f>'Match 1'!D13</f>
        <v>23</v>
      </c>
      <c r="D28" s="152">
        <f>'Match 1'!E13</f>
        <v>0</v>
      </c>
      <c r="E28" s="152">
        <f>'Match 1'!F13</f>
        <v>0</v>
      </c>
      <c r="F28" s="153">
        <f>'Match 1'!G13</f>
        <v>7</v>
      </c>
      <c r="G28" s="153" t="s">
        <v>26</v>
      </c>
      <c r="H28" s="152"/>
      <c r="I28" s="152"/>
      <c r="J28" s="152"/>
      <c r="K28" s="152"/>
      <c r="L28" s="152"/>
      <c r="M28" s="141"/>
      <c r="N28" s="151" t="str">
        <f t="shared" si="0"/>
        <v>A LUETCHFORD</v>
      </c>
      <c r="O28" s="86">
        <v>24</v>
      </c>
    </row>
    <row r="29" spans="1:18" ht="12" customHeight="1" thickBot="1" x14ac:dyDescent="0.2">
      <c r="A29" s="152" t="s">
        <v>54</v>
      </c>
      <c r="B29" s="152" t="str">
        <f>'Match 1'!I11</f>
        <v>S WILLIS</v>
      </c>
      <c r="C29" s="152">
        <f>'Match 1'!J11</f>
        <v>12</v>
      </c>
      <c r="D29" s="152">
        <f>'Match 1'!K11</f>
        <v>6</v>
      </c>
      <c r="E29" s="152">
        <f>'Match 1'!L11</f>
        <v>0</v>
      </c>
      <c r="F29" s="153">
        <f>'Match 1'!M11</f>
        <v>8</v>
      </c>
      <c r="G29" s="153" t="s">
        <v>26</v>
      </c>
      <c r="H29" s="152"/>
      <c r="I29" s="152"/>
      <c r="J29" s="152"/>
      <c r="K29" s="152"/>
      <c r="L29" s="152"/>
      <c r="M29" s="141"/>
      <c r="N29" s="151" t="str">
        <f>IF(F29&gt;M29,B29,IF(F29&lt;M29,I29))</f>
        <v>S WILLIS</v>
      </c>
      <c r="O29" s="86">
        <v>25</v>
      </c>
    </row>
    <row r="30" spans="1:18" ht="12" customHeight="1" thickBot="1" x14ac:dyDescent="0.2">
      <c r="A30" s="130" t="s">
        <v>104</v>
      </c>
      <c r="B30" s="152" t="str">
        <f>'Match 1'!O9</f>
        <v>K WILLIAMS</v>
      </c>
      <c r="C30" s="152">
        <f>'Match 1'!P9</f>
        <v>8</v>
      </c>
      <c r="D30" s="152">
        <f>'Match 1'!Q9</f>
        <v>3</v>
      </c>
      <c r="E30" s="152">
        <f>'Match 1'!R9</f>
        <v>0</v>
      </c>
      <c r="F30" s="153">
        <f>'Match 1'!S9</f>
        <v>4</v>
      </c>
      <c r="G30" s="153" t="s">
        <v>26</v>
      </c>
      <c r="H30" s="152"/>
      <c r="I30" s="152"/>
      <c r="J30" s="152"/>
      <c r="K30" s="152"/>
      <c r="L30" s="152"/>
      <c r="M30" s="141"/>
      <c r="N30" s="151" t="str">
        <f t="shared" si="0"/>
        <v>K WILLIAMS</v>
      </c>
      <c r="O30" s="86">
        <v>26</v>
      </c>
    </row>
    <row r="31" spans="1:18" ht="12" customHeight="1" thickBot="1" x14ac:dyDescent="0.2">
      <c r="A31" s="130" t="s">
        <v>81</v>
      </c>
      <c r="B31" s="152" t="str">
        <f>'Match 1'!C19</f>
        <v>G SPONG</v>
      </c>
      <c r="C31" s="152">
        <f>'Match 1'!D19</f>
        <v>2</v>
      </c>
      <c r="D31" s="152">
        <f>'Match 1'!E19</f>
        <v>7</v>
      </c>
      <c r="E31" s="152">
        <f>'Match 1'!F19</f>
        <v>0</v>
      </c>
      <c r="F31" s="153">
        <f>'Match 1'!G19</f>
        <v>4.5</v>
      </c>
      <c r="G31" s="153" t="s">
        <v>26</v>
      </c>
      <c r="H31" s="152"/>
      <c r="I31" s="152"/>
      <c r="J31" s="152"/>
      <c r="K31" s="152"/>
      <c r="L31" s="152"/>
      <c r="M31" s="141"/>
      <c r="N31" s="151" t="str">
        <f>IF(F31&gt;M31,B31,IF(F31&lt;M31,I31))</f>
        <v>G SPONG</v>
      </c>
      <c r="O31" s="86">
        <v>27</v>
      </c>
    </row>
    <row r="32" spans="1:18" ht="12" customHeight="1" thickBot="1" x14ac:dyDescent="0.2">
      <c r="A32" s="130" t="s">
        <v>78</v>
      </c>
      <c r="B32" s="152" t="str">
        <f>'Match 1'!I20</f>
        <v>S ALLGOOD</v>
      </c>
      <c r="C32" s="152">
        <f>'Match 1'!J20</f>
        <v>2</v>
      </c>
      <c r="D32" s="152">
        <f>'Match 1'!K20</f>
        <v>5</v>
      </c>
      <c r="E32" s="152">
        <f>'Match 1'!L20</f>
        <v>0</v>
      </c>
      <c r="F32" s="153">
        <f>'Match 1'!M20</f>
        <v>5</v>
      </c>
      <c r="G32" s="153" t="s">
        <v>26</v>
      </c>
      <c r="H32" s="152"/>
      <c r="I32" s="152"/>
      <c r="J32" s="152"/>
      <c r="K32" s="152"/>
      <c r="L32" s="152"/>
      <c r="M32" s="141"/>
      <c r="N32" s="151" t="str">
        <f>IF(F32&gt;M32,B32,IF(F32&lt;M32,I32))</f>
        <v>S ALLGOOD</v>
      </c>
      <c r="O32" s="86">
        <v>28</v>
      </c>
    </row>
    <row r="33" spans="1:15" ht="12" customHeight="1" thickBot="1" x14ac:dyDescent="0.2">
      <c r="A33" s="130" t="s">
        <v>84</v>
      </c>
      <c r="B33" s="152" t="str">
        <f>'Match 1'!O7</f>
        <v>D HARPER</v>
      </c>
      <c r="C33" s="152">
        <f>'Match 1'!P7</f>
        <v>1</v>
      </c>
      <c r="D33" s="152">
        <f>'Match 1'!Q7</f>
        <v>4</v>
      </c>
      <c r="E33" s="152">
        <f>'Match 1'!R7</f>
        <v>0</v>
      </c>
      <c r="F33" s="153">
        <f>'Match 1'!S7</f>
        <v>2</v>
      </c>
      <c r="G33" s="153" t="s">
        <v>26</v>
      </c>
      <c r="H33" s="152"/>
      <c r="I33" s="152"/>
      <c r="J33" s="152"/>
      <c r="K33" s="152"/>
      <c r="L33" s="152"/>
      <c r="M33" s="141"/>
      <c r="N33" s="151" t="str">
        <f t="shared" si="0"/>
        <v>D HARPER</v>
      </c>
      <c r="O33" s="86">
        <v>29</v>
      </c>
    </row>
    <row r="34" spans="1:15" ht="12" customHeight="1" thickBot="1" x14ac:dyDescent="0.2">
      <c r="A34" s="130" t="s">
        <v>82</v>
      </c>
      <c r="B34" s="152" t="str">
        <f>'Match 1'!C12</f>
        <v>J CULLOP</v>
      </c>
      <c r="C34" s="152">
        <f>'Match 1'!D12</f>
        <v>21</v>
      </c>
      <c r="D34" s="152">
        <f>'Match 1'!E12</f>
        <v>8</v>
      </c>
      <c r="E34" s="152">
        <f>'Match 1'!F12</f>
        <v>0</v>
      </c>
      <c r="F34" s="153">
        <f>'Match 1'!G12</f>
        <v>6</v>
      </c>
      <c r="G34" s="153" t="s">
        <v>26</v>
      </c>
      <c r="H34" s="152"/>
      <c r="I34" s="152"/>
      <c r="J34" s="152"/>
      <c r="K34" s="152"/>
      <c r="L34" s="152"/>
      <c r="M34" s="141"/>
      <c r="N34" s="151" t="str">
        <f t="shared" si="0"/>
        <v>J CULLOP</v>
      </c>
      <c r="O34" s="86">
        <v>30</v>
      </c>
    </row>
    <row r="35" spans="1:15" ht="12" customHeight="1" thickBot="1" x14ac:dyDescent="0.2">
      <c r="A35" s="130" t="s">
        <v>4</v>
      </c>
      <c r="B35" s="152" t="str">
        <f>'Match 1'!I13</f>
        <v>S WHITE</v>
      </c>
      <c r="C35" s="152">
        <f>'Match 1'!J13</f>
        <v>6</v>
      </c>
      <c r="D35" s="152">
        <f>'Match 1'!K13</f>
        <v>4</v>
      </c>
      <c r="E35" s="152">
        <f>'Match 1'!L13</f>
        <v>0</v>
      </c>
      <c r="F35" s="153">
        <f>'Match 1'!M13</f>
        <v>6</v>
      </c>
      <c r="G35" s="153" t="s">
        <v>26</v>
      </c>
      <c r="H35" s="152"/>
      <c r="I35" s="152"/>
      <c r="J35" s="152"/>
      <c r="K35" s="152"/>
      <c r="L35" s="152"/>
      <c r="M35" s="141"/>
      <c r="N35" s="151" t="str">
        <f t="shared" si="0"/>
        <v>S WHITE</v>
      </c>
      <c r="O35" s="86">
        <v>31</v>
      </c>
    </row>
    <row r="36" spans="1:15" ht="12.75" customHeight="1" x14ac:dyDescent="0.15">
      <c r="A36" s="130" t="s">
        <v>105</v>
      </c>
      <c r="B36" s="152" t="str">
        <f>'Match 1'!C22</f>
        <v>B DAVIS</v>
      </c>
      <c r="C36" s="152">
        <f>'Match 1'!D22</f>
        <v>2</v>
      </c>
      <c r="D36" s="152">
        <f>'Match 1'!E22</f>
        <v>3</v>
      </c>
      <c r="E36" s="152">
        <f>'Match 1'!F22</f>
        <v>8</v>
      </c>
      <c r="F36" s="153">
        <f>'Match 1'!G22</f>
        <v>3</v>
      </c>
      <c r="G36" s="153" t="s">
        <v>26</v>
      </c>
      <c r="H36" s="152"/>
      <c r="I36" s="152"/>
      <c r="J36" s="152"/>
      <c r="K36" s="152"/>
      <c r="L36" s="152"/>
      <c r="M36" s="141"/>
      <c r="N36" s="151" t="str">
        <f t="shared" si="0"/>
        <v>B DAVIS</v>
      </c>
      <c r="O36" s="86">
        <v>32</v>
      </c>
    </row>
    <row r="37" spans="1:15" ht="12" customHeight="1" x14ac:dyDescent="0.15">
      <c r="A37" s="104"/>
    </row>
    <row r="38" spans="1:15" ht="12" customHeight="1" x14ac:dyDescent="0.15">
      <c r="A38" s="104"/>
    </row>
    <row r="39" spans="1:15" ht="12" customHeight="1" x14ac:dyDescent="0.15">
      <c r="B39" s="26" t="s">
        <v>12</v>
      </c>
    </row>
    <row r="40" spans="1:15" ht="12" customHeight="1" thickBot="1" x14ac:dyDescent="0.2">
      <c r="A40" s="22" t="s">
        <v>135</v>
      </c>
      <c r="B40" s="23" t="s">
        <v>57</v>
      </c>
      <c r="D40" s="24" t="s">
        <v>10</v>
      </c>
      <c r="E40" s="25"/>
      <c r="F40" s="24" t="s">
        <v>53</v>
      </c>
      <c r="G40" s="24"/>
      <c r="H40" s="22" t="s">
        <v>135</v>
      </c>
      <c r="I40" s="23" t="s">
        <v>57</v>
      </c>
      <c r="K40" s="24" t="s">
        <v>10</v>
      </c>
      <c r="L40" s="25"/>
      <c r="M40" s="24" t="s">
        <v>53</v>
      </c>
      <c r="N40" s="25" t="s">
        <v>23</v>
      </c>
      <c r="O40" s="84" t="s">
        <v>11</v>
      </c>
    </row>
    <row r="41" spans="1:15" ht="12" customHeight="1" x14ac:dyDescent="0.15">
      <c r="A41" s="125">
        <v>10</v>
      </c>
      <c r="B41" s="126" t="str">
        <f>'Match 2'!I12</f>
        <v>D FIELD</v>
      </c>
      <c r="C41" s="126">
        <f>'Match 2'!J12</f>
        <v>6</v>
      </c>
      <c r="D41" s="126">
        <f>'Match 2'!K12</f>
        <v>15</v>
      </c>
      <c r="E41" s="126">
        <f>'Match 2'!L12</f>
        <v>0</v>
      </c>
      <c r="F41" s="126">
        <f>'Match 2'!M12</f>
        <v>4</v>
      </c>
      <c r="G41" s="173" t="s">
        <v>26</v>
      </c>
      <c r="H41" s="126">
        <v>6</v>
      </c>
      <c r="I41" s="126" t="str">
        <f>'Match 2'!O23</f>
        <v>A DERBY</v>
      </c>
      <c r="J41" s="126">
        <f>'Match 2'!P23</f>
        <v>13</v>
      </c>
      <c r="K41" s="126">
        <f>'Match 2'!Q23</f>
        <v>13</v>
      </c>
      <c r="L41" s="126">
        <f>'Match 2'!R23</f>
        <v>0</v>
      </c>
      <c r="M41" s="126">
        <f>'Match 2'!S23</f>
        <v>5</v>
      </c>
      <c r="N41" s="113" t="str">
        <f>IF(F41&gt;M41,B41,IF(F41&lt;M41,I41))</f>
        <v>A DERBY</v>
      </c>
      <c r="O41" s="114">
        <v>1</v>
      </c>
    </row>
    <row r="42" spans="1:15" ht="12" customHeight="1" x14ac:dyDescent="0.15">
      <c r="A42" s="130">
        <v>21</v>
      </c>
      <c r="B42" s="151" t="str">
        <f>'Match 2'!I7</f>
        <v>A Howard</v>
      </c>
      <c r="C42" s="151">
        <f>'Match 2'!J7</f>
        <v>5</v>
      </c>
      <c r="D42" s="151">
        <f>'Match 2'!K7</f>
        <v>3</v>
      </c>
      <c r="E42" s="151">
        <f>'Match 2'!L7</f>
        <v>0</v>
      </c>
      <c r="F42" s="151">
        <f>'Match 2'!M7</f>
        <v>1</v>
      </c>
      <c r="G42" s="153" t="s">
        <v>26</v>
      </c>
      <c r="H42" s="151">
        <v>14</v>
      </c>
      <c r="I42" s="151" t="str">
        <f>'Match 2'!C20</f>
        <v>M MURTON</v>
      </c>
      <c r="J42" s="151">
        <f>'Match 2'!D20</f>
        <v>5</v>
      </c>
      <c r="K42" s="151">
        <f>'Match 2'!E20</f>
        <v>9</v>
      </c>
      <c r="L42" s="151">
        <f>'Match 2'!F20</f>
        <v>0</v>
      </c>
      <c r="M42" s="151">
        <f>'Match 2'!G20</f>
        <v>3</v>
      </c>
      <c r="N42" s="115" t="str">
        <f t="shared" ref="N42:N56" si="1">IF(F42&gt;M42,B42,IF(F42&lt;M42,I42))</f>
        <v>M MURTON</v>
      </c>
      <c r="O42" s="52">
        <v>2</v>
      </c>
    </row>
    <row r="43" spans="1:15" ht="12" customHeight="1" x14ac:dyDescent="0.15">
      <c r="A43" s="130">
        <v>25</v>
      </c>
      <c r="B43" s="151" t="str">
        <f>'Match 2'!C26</f>
        <v>S WILLIS</v>
      </c>
      <c r="C43" s="151">
        <f>'Match 2'!D26</f>
        <v>5</v>
      </c>
      <c r="D43" s="151">
        <f>'Match 2'!E26</f>
        <v>7</v>
      </c>
      <c r="E43" s="151">
        <f>'Match 2'!F26</f>
        <v>8</v>
      </c>
      <c r="F43" s="151">
        <f>'Match 2'!G26</f>
        <v>2</v>
      </c>
      <c r="G43" s="153" t="s">
        <v>26</v>
      </c>
      <c r="H43" s="151">
        <v>23</v>
      </c>
      <c r="I43" s="151" t="str">
        <f>'Match 2'!I24</f>
        <v>W YOUNG</v>
      </c>
      <c r="J43" s="151">
        <f>'Match 2'!J24</f>
        <v>10</v>
      </c>
      <c r="K43" s="151">
        <f>'Match 2'!K24</f>
        <v>3</v>
      </c>
      <c r="L43" s="151">
        <f>'Match 2'!L24</f>
        <v>8</v>
      </c>
      <c r="M43" s="151">
        <f>'Match 2'!M24</f>
        <v>6</v>
      </c>
      <c r="N43" s="115" t="str">
        <f t="shared" si="1"/>
        <v>W YOUNG</v>
      </c>
      <c r="O43" s="52">
        <v>3</v>
      </c>
    </row>
    <row r="44" spans="1:15" ht="12" customHeight="1" x14ac:dyDescent="0.15">
      <c r="A44" s="130">
        <v>29</v>
      </c>
      <c r="B44" s="151" t="str">
        <f>N33</f>
        <v>D HARPER</v>
      </c>
      <c r="C44" s="151">
        <v>0</v>
      </c>
      <c r="D44" s="151">
        <v>0</v>
      </c>
      <c r="E44" s="151">
        <v>0</v>
      </c>
      <c r="F44" s="168">
        <v>0</v>
      </c>
      <c r="G44" s="153" t="s">
        <v>26</v>
      </c>
      <c r="H44" s="151">
        <v>13</v>
      </c>
      <c r="I44" s="151" t="str">
        <f>'Ind Ko'!N17</f>
        <v>T EUSTACE</v>
      </c>
      <c r="J44" s="151">
        <v>0</v>
      </c>
      <c r="K44" s="151">
        <v>0</v>
      </c>
      <c r="L44" s="151">
        <v>0</v>
      </c>
      <c r="M44" s="151">
        <v>0</v>
      </c>
      <c r="N44" s="195" t="s">
        <v>188</v>
      </c>
      <c r="O44" s="52">
        <v>4</v>
      </c>
    </row>
    <row r="45" spans="1:15" ht="12" customHeight="1" x14ac:dyDescent="0.15">
      <c r="A45" s="130">
        <v>8</v>
      </c>
      <c r="B45" s="151" t="str">
        <f>N12</f>
        <v>R HOULDING</v>
      </c>
      <c r="C45" s="151">
        <v>0</v>
      </c>
      <c r="D45" s="151">
        <v>0</v>
      </c>
      <c r="E45" s="151">
        <v>0</v>
      </c>
      <c r="F45" s="168">
        <v>0</v>
      </c>
      <c r="G45" s="153" t="s">
        <v>26</v>
      </c>
      <c r="H45" s="151">
        <v>19</v>
      </c>
      <c r="I45" s="151" t="str">
        <f>'Match 2'!I11</f>
        <v>C DYALL</v>
      </c>
      <c r="J45" s="151">
        <f>'Match 2'!J11</f>
        <v>24</v>
      </c>
      <c r="K45" s="151">
        <f>'Match 2'!K11</f>
        <v>6</v>
      </c>
      <c r="L45" s="151">
        <f>'Match 2'!L11</f>
        <v>0</v>
      </c>
      <c r="M45" s="151">
        <f>'Match 2'!M11</f>
        <v>8</v>
      </c>
      <c r="N45" s="115" t="str">
        <f t="shared" si="1"/>
        <v>C DYALL</v>
      </c>
      <c r="O45" s="52">
        <v>5</v>
      </c>
    </row>
    <row r="46" spans="1:15" ht="12" customHeight="1" x14ac:dyDescent="0.15">
      <c r="A46" s="130">
        <v>17</v>
      </c>
      <c r="B46" s="151" t="str">
        <f>'Match 2'!I26</f>
        <v>P ROLL</v>
      </c>
      <c r="C46" s="151">
        <f>'Match 2'!J26</f>
        <v>9</v>
      </c>
      <c r="D46" s="151">
        <f>'Match 2'!K26</f>
        <v>10</v>
      </c>
      <c r="E46" s="151">
        <f>'Match 2'!L26</f>
        <v>0</v>
      </c>
      <c r="F46" s="151">
        <f>'Match 2'!M26</f>
        <v>5</v>
      </c>
      <c r="G46" s="153" t="s">
        <v>26</v>
      </c>
      <c r="H46" s="151">
        <v>24</v>
      </c>
      <c r="I46" s="151" t="str">
        <f>'Match 2'!I10</f>
        <v>A LUETCHFORD</v>
      </c>
      <c r="J46" s="151">
        <f>'Match 2'!J10</f>
        <v>13</v>
      </c>
      <c r="K46" s="151">
        <f>'Match 2'!K10</f>
        <v>7</v>
      </c>
      <c r="L46" s="151">
        <f>'Match 2'!L10</f>
        <v>8</v>
      </c>
      <c r="M46" s="151">
        <f>'Match 2'!M10</f>
        <v>7</v>
      </c>
      <c r="N46" s="115" t="str">
        <f>IF(F46&gt;M46,B46,IF(F46&lt;M46,I46))</f>
        <v>A LUETCHFORD</v>
      </c>
      <c r="O46" s="52">
        <v>6</v>
      </c>
    </row>
    <row r="47" spans="1:15" ht="12" customHeight="1" x14ac:dyDescent="0.15">
      <c r="A47" s="130">
        <v>26</v>
      </c>
      <c r="B47" s="151" t="str">
        <f>'Match 2'!I23</f>
        <v>K WILLIAMS</v>
      </c>
      <c r="C47" s="151">
        <f>'Match 2'!J23</f>
        <v>2</v>
      </c>
      <c r="D47" s="151">
        <f>'Match 2'!K23</f>
        <v>7</v>
      </c>
      <c r="E47" s="151">
        <f>'Match 2'!L23</f>
        <v>0</v>
      </c>
      <c r="F47" s="151">
        <f>'Match 2'!M23</f>
        <v>1</v>
      </c>
      <c r="G47" s="153" t="s">
        <v>26</v>
      </c>
      <c r="H47" s="151">
        <v>32</v>
      </c>
      <c r="I47" s="151" t="str">
        <f>'Match 2'!C7</f>
        <v>B DAVIS</v>
      </c>
      <c r="J47" s="151">
        <f>'Match 2'!D7</f>
        <v>18</v>
      </c>
      <c r="K47" s="151">
        <f>'Match 2'!E7</f>
        <v>6</v>
      </c>
      <c r="L47" s="151">
        <f>'Match 2'!F7</f>
        <v>0</v>
      </c>
      <c r="M47" s="151">
        <f>'Match 2'!G7</f>
        <v>7</v>
      </c>
      <c r="N47" s="115" t="str">
        <f t="shared" ref="N47:N48" si="2">IF(F47&gt;M47,B47,IF(F47&lt;M47,I47))</f>
        <v>B DAVIS</v>
      </c>
      <c r="O47" s="52">
        <v>7</v>
      </c>
    </row>
    <row r="48" spans="1:15" ht="12" customHeight="1" x14ac:dyDescent="0.15">
      <c r="A48" s="130">
        <v>31</v>
      </c>
      <c r="B48" s="151" t="str">
        <f>'Match 2'!C10</f>
        <v>S WHITE</v>
      </c>
      <c r="C48" s="151">
        <f>'Match 2'!D10</f>
        <v>10</v>
      </c>
      <c r="D48" s="151">
        <f>'Match 2'!E10</f>
        <v>7</v>
      </c>
      <c r="E48" s="151">
        <f>'Match 2'!F10</f>
        <v>0</v>
      </c>
      <c r="F48" s="151">
        <f>'Match 2'!G10</f>
        <v>3</v>
      </c>
      <c r="G48" s="153" t="s">
        <v>26</v>
      </c>
      <c r="H48" s="151">
        <v>15</v>
      </c>
      <c r="I48" s="151" t="str">
        <f>'Match 2'!I22</f>
        <v>D MASON</v>
      </c>
      <c r="J48" s="151">
        <f>'Match 2'!J22</f>
        <v>22</v>
      </c>
      <c r="K48" s="151">
        <f>'Match 2'!K22</f>
        <v>1</v>
      </c>
      <c r="L48" s="151">
        <f>'Match 2'!L22</f>
        <v>0</v>
      </c>
      <c r="M48" s="151">
        <f>'Match 2'!M22</f>
        <v>8</v>
      </c>
      <c r="N48" s="115" t="str">
        <f t="shared" si="2"/>
        <v>D MASON</v>
      </c>
      <c r="O48" s="52">
        <v>8</v>
      </c>
    </row>
    <row r="49" spans="1:15" ht="12" customHeight="1" x14ac:dyDescent="0.15">
      <c r="A49" s="130">
        <v>22</v>
      </c>
      <c r="B49" s="151" t="str">
        <f>'Match 2'!O25</f>
        <v>P ROSSINGTON</v>
      </c>
      <c r="C49" s="151">
        <f>'Match 2'!P25</f>
        <v>16</v>
      </c>
      <c r="D49" s="151">
        <f>'Match 2'!Q25</f>
        <v>11</v>
      </c>
      <c r="E49" s="151">
        <f>'Match 2'!R25</f>
        <v>0</v>
      </c>
      <c r="F49" s="151">
        <f>'Match 2'!S25</f>
        <v>7</v>
      </c>
      <c r="G49" s="153" t="s">
        <v>26</v>
      </c>
      <c r="H49" s="151">
        <v>1</v>
      </c>
      <c r="I49" s="151" t="str">
        <f>'Match 2'!C12</f>
        <v>R SAMUELS</v>
      </c>
      <c r="J49" s="151">
        <f>'Match 2'!D12</f>
        <v>13</v>
      </c>
      <c r="K49" s="151">
        <f>'Match 2'!E12</f>
        <v>1</v>
      </c>
      <c r="L49" s="151">
        <f>'Match 2'!F12</f>
        <v>0</v>
      </c>
      <c r="M49" s="151">
        <f>'Match 2'!G12</f>
        <v>5</v>
      </c>
      <c r="N49" s="115" t="str">
        <f t="shared" si="1"/>
        <v>P ROSSINGTON</v>
      </c>
      <c r="O49" s="52">
        <v>9</v>
      </c>
    </row>
    <row r="50" spans="1:15" ht="12" customHeight="1" x14ac:dyDescent="0.15">
      <c r="A50" s="130">
        <v>27</v>
      </c>
      <c r="B50" s="151" t="str">
        <f>'Match 2'!I20</f>
        <v>G SPONG</v>
      </c>
      <c r="C50" s="151">
        <f>'Match 2'!J20</f>
        <v>6</v>
      </c>
      <c r="D50" s="151">
        <f>'Match 2'!K20</f>
        <v>4</v>
      </c>
      <c r="E50" s="151">
        <f>'Match 2'!L20</f>
        <v>0</v>
      </c>
      <c r="F50" s="151">
        <f>'Match 2'!M20</f>
        <v>4</v>
      </c>
      <c r="G50" s="153" t="s">
        <v>26</v>
      </c>
      <c r="H50" s="151">
        <v>20</v>
      </c>
      <c r="I50" s="151" t="str">
        <f>'Match 2'!O13</f>
        <v>J TURNER</v>
      </c>
      <c r="J50" s="151">
        <f>'Match 2'!P13</f>
        <v>8</v>
      </c>
      <c r="K50" s="151">
        <f>'Match 2'!Q13</f>
        <v>0</v>
      </c>
      <c r="L50" s="151">
        <f>'Match 2'!R13</f>
        <v>0</v>
      </c>
      <c r="M50" s="151">
        <f>'Match 2'!S13</f>
        <v>5</v>
      </c>
      <c r="N50" s="115" t="str">
        <f t="shared" si="1"/>
        <v>J TURNER</v>
      </c>
      <c r="O50" s="52">
        <v>10</v>
      </c>
    </row>
    <row r="51" spans="1:15" ht="12" customHeight="1" x14ac:dyDescent="0.15">
      <c r="A51" s="130">
        <v>3</v>
      </c>
      <c r="B51" s="151" t="str">
        <f>'Match 2'!I13</f>
        <v>B HICKFORD</v>
      </c>
      <c r="C51" s="151">
        <f>'Match 2'!J13</f>
        <v>10</v>
      </c>
      <c r="D51" s="151">
        <f>'Match 2'!K13</f>
        <v>6</v>
      </c>
      <c r="E51" s="151">
        <f>'Match 2'!L13</f>
        <v>8</v>
      </c>
      <c r="F51" s="151">
        <f>'Match 2'!M13</f>
        <v>5</v>
      </c>
      <c r="G51" s="153" t="s">
        <v>26</v>
      </c>
      <c r="H51" s="151">
        <v>11</v>
      </c>
      <c r="I51" s="151" t="str">
        <f>'Match 2'!I8</f>
        <v>A AVES</v>
      </c>
      <c r="J51" s="151">
        <f>'Match 2'!J8</f>
        <v>6</v>
      </c>
      <c r="K51" s="151">
        <f>'Match 2'!K8</f>
        <v>11</v>
      </c>
      <c r="L51" s="151">
        <f>'Match 2'!L8</f>
        <v>0</v>
      </c>
      <c r="M51" s="151">
        <f>'Match 2'!M8</f>
        <v>3</v>
      </c>
      <c r="N51" s="115" t="str">
        <f t="shared" si="1"/>
        <v>B HICKFORD</v>
      </c>
      <c r="O51" s="52">
        <v>11</v>
      </c>
    </row>
    <row r="52" spans="1:15" ht="12" customHeight="1" x14ac:dyDescent="0.15">
      <c r="A52" s="130">
        <v>16</v>
      </c>
      <c r="B52" s="151" t="str">
        <f>'Match 2'!O10</f>
        <v>M BANKS</v>
      </c>
      <c r="C52" s="151">
        <f>'Match 2'!P10</f>
        <v>10</v>
      </c>
      <c r="D52" s="151">
        <f>'Match 2'!Q10</f>
        <v>2</v>
      </c>
      <c r="E52" s="151">
        <f>'Match 2'!R10</f>
        <v>0</v>
      </c>
      <c r="F52" s="151">
        <f>'Match 2'!S10</f>
        <v>7</v>
      </c>
      <c r="G52" s="153" t="s">
        <v>26</v>
      </c>
      <c r="H52" s="151">
        <v>5</v>
      </c>
      <c r="I52" s="151" t="str">
        <f>'Ind Ko'!N9</f>
        <v>P BICKNELL</v>
      </c>
      <c r="J52" s="151">
        <v>0</v>
      </c>
      <c r="K52" s="151">
        <v>0</v>
      </c>
      <c r="L52" s="151">
        <v>0</v>
      </c>
      <c r="M52" s="151">
        <v>0</v>
      </c>
      <c r="N52" s="115" t="str">
        <f t="shared" si="1"/>
        <v>M BANKS</v>
      </c>
      <c r="O52" s="52">
        <v>12</v>
      </c>
    </row>
    <row r="53" spans="1:15" ht="12" customHeight="1" x14ac:dyDescent="0.15">
      <c r="A53" s="130">
        <v>18</v>
      </c>
      <c r="B53" s="151" t="str">
        <f>'Match 2'!O21</f>
        <v>C MORAN</v>
      </c>
      <c r="C53" s="151">
        <f>'Match 2'!P21</f>
        <v>15</v>
      </c>
      <c r="D53" s="151">
        <f>'Match 2'!Q21</f>
        <v>2</v>
      </c>
      <c r="E53" s="151">
        <f>'Match 2'!R21</f>
        <v>0</v>
      </c>
      <c r="F53" s="151">
        <f>'Match 2'!S21</f>
        <v>6</v>
      </c>
      <c r="G53" s="153" t="s">
        <v>26</v>
      </c>
      <c r="H53" s="151">
        <v>9</v>
      </c>
      <c r="I53" s="151" t="str">
        <f>'Match 2'!C13</f>
        <v>P CHAMBERS</v>
      </c>
      <c r="J53" s="151">
        <f>'Match 2'!D13</f>
        <v>15</v>
      </c>
      <c r="K53" s="151">
        <f>'Match 2'!E13</f>
        <v>12</v>
      </c>
      <c r="L53" s="151">
        <f>'Match 2'!F13</f>
        <v>0</v>
      </c>
      <c r="M53" s="151">
        <f>'Match 2'!G13</f>
        <v>6</v>
      </c>
      <c r="N53" s="195" t="s">
        <v>193</v>
      </c>
      <c r="O53" s="52">
        <v>13</v>
      </c>
    </row>
    <row r="54" spans="1:15" ht="12" customHeight="1" x14ac:dyDescent="0.15">
      <c r="A54" s="130">
        <v>7</v>
      </c>
      <c r="B54" s="151" t="str">
        <f>'Match 2'!O20</f>
        <v>A BRETT</v>
      </c>
      <c r="C54" s="151">
        <f>'Match 2'!P20</f>
        <v>11</v>
      </c>
      <c r="D54" s="151">
        <f>'Match 2'!Q20</f>
        <v>5</v>
      </c>
      <c r="E54" s="151">
        <f>'Match 2'!R20</f>
        <v>0</v>
      </c>
      <c r="F54" s="151">
        <f>'Match 2'!S20</f>
        <v>4</v>
      </c>
      <c r="G54" s="153" t="s">
        <v>26</v>
      </c>
      <c r="H54" s="151">
        <v>30</v>
      </c>
      <c r="I54" s="151" t="str">
        <f>'Match 2'!O24</f>
        <v>J CULLOP</v>
      </c>
      <c r="J54" s="151">
        <f>'Match 2'!P24</f>
        <v>21</v>
      </c>
      <c r="K54" s="151">
        <f>'Match 2'!Q24</f>
        <v>1</v>
      </c>
      <c r="L54" s="151">
        <f>'Match 2'!R24</f>
        <v>0</v>
      </c>
      <c r="M54" s="151">
        <f>'Match 2'!S24</f>
        <v>8</v>
      </c>
      <c r="N54" s="115" t="str">
        <f t="shared" si="1"/>
        <v>J CULLOP</v>
      </c>
      <c r="O54" s="52">
        <v>14</v>
      </c>
    </row>
    <row r="55" spans="1:15" ht="12" customHeight="1" x14ac:dyDescent="0.15">
      <c r="A55" s="130">
        <v>2</v>
      </c>
      <c r="B55" s="151" t="str">
        <f>'Match 2'!C8</f>
        <v>J DERRY</v>
      </c>
      <c r="C55" s="151">
        <f>'Match 2'!D8</f>
        <v>69</v>
      </c>
      <c r="D55" s="151">
        <f>'Match 2'!E8</f>
        <v>11</v>
      </c>
      <c r="E55" s="151">
        <f>'Match 2'!F8</f>
        <v>0</v>
      </c>
      <c r="F55" s="151">
        <f>'Match 2'!G8</f>
        <v>8</v>
      </c>
      <c r="G55" s="153" t="s">
        <v>26</v>
      </c>
      <c r="H55" s="151">
        <v>12</v>
      </c>
      <c r="I55" s="151" t="str">
        <f>'Match 2'!O7</f>
        <v>I CARTER</v>
      </c>
      <c r="J55" s="151">
        <f>'Match 2'!P7</f>
        <v>5</v>
      </c>
      <c r="K55" s="151">
        <f>'Match 2'!Q7</f>
        <v>2</v>
      </c>
      <c r="L55" s="151">
        <f>'Match 2'!R7</f>
        <v>0</v>
      </c>
      <c r="M55" s="151">
        <f>'Match 2'!S7</f>
        <v>2</v>
      </c>
      <c r="N55" s="115" t="str">
        <f t="shared" si="1"/>
        <v>J DERRY</v>
      </c>
      <c r="O55" s="52">
        <v>15</v>
      </c>
    </row>
    <row r="56" spans="1:15" ht="12" customHeight="1" thickBot="1" x14ac:dyDescent="0.2">
      <c r="A56" s="127">
        <v>4</v>
      </c>
      <c r="B56" s="103" t="str">
        <f>'Match 2'!C14</f>
        <v>T SHIRMER</v>
      </c>
      <c r="C56" s="103">
        <f>'Match 2'!D14</f>
        <v>4</v>
      </c>
      <c r="D56" s="103">
        <f>'Match 2'!E14</f>
        <v>0</v>
      </c>
      <c r="E56" s="103">
        <f>'Match 2'!F14</f>
        <v>0</v>
      </c>
      <c r="F56" s="103">
        <f>'Match 2'!G14</f>
        <v>1</v>
      </c>
      <c r="G56" s="174" t="s">
        <v>26</v>
      </c>
      <c r="H56" s="103">
        <v>28</v>
      </c>
      <c r="I56" s="103" t="str">
        <f>'Match 2'!I21</f>
        <v>S ALLGOOD</v>
      </c>
      <c r="J56" s="103">
        <f>'Match 2'!J21</f>
        <v>5</v>
      </c>
      <c r="K56" s="103">
        <f>'Match 2'!K21</f>
        <v>3</v>
      </c>
      <c r="L56" s="103">
        <f>'Match 2'!L21</f>
        <v>0</v>
      </c>
      <c r="M56" s="103">
        <f>'Match 2'!M21</f>
        <v>2</v>
      </c>
      <c r="N56" s="116" t="str">
        <f t="shared" si="1"/>
        <v>S ALLGOOD</v>
      </c>
      <c r="O56" s="56">
        <v>16</v>
      </c>
    </row>
    <row r="57" spans="1:15" ht="12" customHeight="1" x14ac:dyDescent="0.15"/>
    <row r="58" spans="1:15" ht="12" customHeight="1" x14ac:dyDescent="0.15">
      <c r="B58" s="26" t="s">
        <v>14</v>
      </c>
    </row>
    <row r="59" spans="1:15" ht="12" customHeight="1" thickBot="1" x14ac:dyDescent="0.2">
      <c r="A59" s="22" t="s">
        <v>11</v>
      </c>
      <c r="B59" s="23" t="s">
        <v>57</v>
      </c>
      <c r="D59" s="24" t="s">
        <v>10</v>
      </c>
      <c r="E59" s="25"/>
      <c r="F59" s="24" t="s">
        <v>53</v>
      </c>
      <c r="G59" s="24"/>
      <c r="H59" s="22" t="s">
        <v>11</v>
      </c>
      <c r="I59" s="23" t="s">
        <v>57</v>
      </c>
      <c r="K59" s="24" t="s">
        <v>10</v>
      </c>
      <c r="L59" s="25"/>
      <c r="M59" s="24" t="s">
        <v>53</v>
      </c>
      <c r="N59" s="25" t="s">
        <v>23</v>
      </c>
      <c r="O59" s="84" t="s">
        <v>11</v>
      </c>
    </row>
    <row r="60" spans="1:15" ht="12" customHeight="1" x14ac:dyDescent="0.15">
      <c r="A60" s="125">
        <v>7</v>
      </c>
      <c r="B60" s="126" t="str">
        <f>'Match 3'!I20</f>
        <v>B DAVIS</v>
      </c>
      <c r="C60" s="126">
        <f>'Match 3'!J20</f>
        <v>4</v>
      </c>
      <c r="D60" s="126">
        <f>'Match 3'!K20</f>
        <v>0</v>
      </c>
      <c r="E60" s="126">
        <f>'Match 3'!L20</f>
        <v>0</v>
      </c>
      <c r="F60" s="126">
        <f>'Match 3'!M20</f>
        <v>4</v>
      </c>
      <c r="G60" s="160" t="s">
        <v>26</v>
      </c>
      <c r="H60" s="126">
        <v>4</v>
      </c>
      <c r="I60" s="126" t="s">
        <v>188</v>
      </c>
      <c r="J60" s="126">
        <v>0</v>
      </c>
      <c r="K60" s="126">
        <v>0</v>
      </c>
      <c r="L60" s="126">
        <v>0</v>
      </c>
      <c r="M60" s="126">
        <v>0</v>
      </c>
      <c r="N60" s="146" t="str">
        <f>IF(F60&gt;M60,B60,IF(F60&lt;M60,I60))</f>
        <v>B DAVIS</v>
      </c>
      <c r="O60" s="114">
        <v>17</v>
      </c>
    </row>
    <row r="61" spans="1:15" ht="12" customHeight="1" x14ac:dyDescent="0.15">
      <c r="A61" s="130">
        <v>10</v>
      </c>
      <c r="B61" s="151" t="str">
        <f>'Match 3'!O12</f>
        <v>J TURNER</v>
      </c>
      <c r="C61" s="151">
        <f>'Match 3'!P12</f>
        <v>20</v>
      </c>
      <c r="D61" s="151">
        <f>'Match 3'!Q12</f>
        <v>0</v>
      </c>
      <c r="E61" s="151">
        <f>'Match 3'!R12</f>
        <v>0</v>
      </c>
      <c r="F61" s="151">
        <f>'Match 3'!S12</f>
        <v>5</v>
      </c>
      <c r="G61" s="172" t="s">
        <v>26</v>
      </c>
      <c r="H61" s="151">
        <v>13</v>
      </c>
      <c r="I61" s="151" t="str">
        <f>'Match 3'!C24</f>
        <v>P CHAMBERS</v>
      </c>
      <c r="J61" s="151">
        <f>'Match 3'!D24</f>
        <v>4</v>
      </c>
      <c r="K61" s="151">
        <f>'Match 3'!E24</f>
        <v>8</v>
      </c>
      <c r="L61" s="151">
        <f>'Match 3'!F24</f>
        <v>0</v>
      </c>
      <c r="M61" s="151">
        <f>'Match 3'!G24</f>
        <v>3</v>
      </c>
      <c r="N61" s="147" t="str">
        <f t="shared" ref="N61:N67" si="3">IF(F61&gt;M61,B61,IF(F61&lt;M61,I61))</f>
        <v>J TURNER</v>
      </c>
      <c r="O61" s="52">
        <v>18</v>
      </c>
    </row>
    <row r="62" spans="1:15" ht="12" customHeight="1" x14ac:dyDescent="0.15">
      <c r="A62" s="130">
        <v>6</v>
      </c>
      <c r="B62" s="151" t="str">
        <f>'Match 3'!I14</f>
        <v>A LUETCHFORD</v>
      </c>
      <c r="C62" s="151">
        <f>'Match 3'!J14</f>
        <v>54</v>
      </c>
      <c r="D62" s="151">
        <f>'Match 3'!K14</f>
        <v>14</v>
      </c>
      <c r="E62" s="151">
        <f>'Match 3'!L14</f>
        <v>0</v>
      </c>
      <c r="F62" s="151">
        <f>'Match 3'!M14</f>
        <v>8</v>
      </c>
      <c r="G62" s="172" t="s">
        <v>26</v>
      </c>
      <c r="H62" s="151">
        <v>14</v>
      </c>
      <c r="I62" s="151" t="s">
        <v>196</v>
      </c>
      <c r="J62" s="151">
        <v>0</v>
      </c>
      <c r="K62" s="151">
        <v>0</v>
      </c>
      <c r="L62" s="151">
        <v>0</v>
      </c>
      <c r="M62" s="151">
        <v>0</v>
      </c>
      <c r="N62" s="147" t="str">
        <f t="shared" si="3"/>
        <v>A LUETCHFORD</v>
      </c>
      <c r="O62" s="52">
        <v>19</v>
      </c>
    </row>
    <row r="63" spans="1:15" ht="12" customHeight="1" x14ac:dyDescent="0.15">
      <c r="A63" s="130">
        <v>1</v>
      </c>
      <c r="B63" s="151" t="str">
        <f>'Match 3'!I13</f>
        <v>A DERBY</v>
      </c>
      <c r="C63" s="151">
        <f>'Match 3'!J13</f>
        <v>18</v>
      </c>
      <c r="D63" s="151">
        <f>'Match 3'!K13</f>
        <v>14</v>
      </c>
      <c r="E63" s="151">
        <f>'Match 3'!L13</f>
        <v>0</v>
      </c>
      <c r="F63" s="151">
        <f>'Match 3'!M13</f>
        <v>6</v>
      </c>
      <c r="G63" s="172" t="s">
        <v>26</v>
      </c>
      <c r="H63" s="151">
        <v>12</v>
      </c>
      <c r="I63" s="151" t="str">
        <f>'Match 3'!C26</f>
        <v>M BANKS</v>
      </c>
      <c r="J63" s="151">
        <f>'Match 3'!D26</f>
        <v>13</v>
      </c>
      <c r="K63" s="151">
        <f>'Match 3'!E26</f>
        <v>10</v>
      </c>
      <c r="L63" s="151">
        <f>'Match 3'!F26</f>
        <v>0</v>
      </c>
      <c r="M63" s="151">
        <f>'Match 3'!G26</f>
        <v>8</v>
      </c>
      <c r="N63" s="147" t="str">
        <f t="shared" si="3"/>
        <v>M BANKS</v>
      </c>
      <c r="O63" s="52">
        <v>20</v>
      </c>
    </row>
    <row r="64" spans="1:15" ht="12" customHeight="1" x14ac:dyDescent="0.15">
      <c r="A64" s="130">
        <v>2</v>
      </c>
      <c r="B64" s="151" t="str">
        <f>'Match 3'!I23</f>
        <v>M MURTON</v>
      </c>
      <c r="C64" s="151">
        <f>'Match 3'!J23</f>
        <v>0</v>
      </c>
      <c r="D64" s="151">
        <f>'Match 3'!K23</f>
        <v>1</v>
      </c>
      <c r="E64" s="151">
        <f>'Match 3'!L23</f>
        <v>0</v>
      </c>
      <c r="F64" s="151">
        <f>'Match 3'!M23</f>
        <v>1</v>
      </c>
      <c r="G64" s="172" t="s">
        <v>26</v>
      </c>
      <c r="H64" s="151">
        <v>8</v>
      </c>
      <c r="I64" s="151" t="str">
        <f>'Match 3'!C14</f>
        <v>D MASON</v>
      </c>
      <c r="J64" s="151">
        <f>'Match 3'!D14</f>
        <v>13</v>
      </c>
      <c r="K64" s="151">
        <f>'Match 3'!E14</f>
        <v>10</v>
      </c>
      <c r="L64" s="151">
        <f>'Match 3'!F14</f>
        <v>0</v>
      </c>
      <c r="M64" s="151">
        <f>'Match 3'!G14</f>
        <v>7</v>
      </c>
      <c r="N64" s="147" t="str">
        <f t="shared" si="3"/>
        <v>D MASON</v>
      </c>
      <c r="O64" s="52">
        <v>21</v>
      </c>
    </row>
    <row r="65" spans="1:15" ht="12" customHeight="1" x14ac:dyDescent="0.15">
      <c r="A65" s="130">
        <v>3</v>
      </c>
      <c r="B65" s="151" t="str">
        <f>'Match 3'!I19</f>
        <v>W YOUNG</v>
      </c>
      <c r="C65" s="151">
        <f>'Match 3'!J19</f>
        <v>16</v>
      </c>
      <c r="D65" s="151">
        <f>'Match 3'!K19</f>
        <v>12</v>
      </c>
      <c r="E65" s="151">
        <f>'Match 3'!L19</f>
        <v>0</v>
      </c>
      <c r="F65" s="151">
        <f>'Match 3'!M19</f>
        <v>8</v>
      </c>
      <c r="G65" s="172" t="s">
        <v>26</v>
      </c>
      <c r="H65" s="151">
        <v>15</v>
      </c>
      <c r="I65" s="151" t="str">
        <f>'Match 3'!C23</f>
        <v>J DERRY</v>
      </c>
      <c r="J65" s="151">
        <f>'Match 3'!D23</f>
        <v>5</v>
      </c>
      <c r="K65" s="151">
        <f>'Match 3'!E23</f>
        <v>10</v>
      </c>
      <c r="L65" s="151">
        <f>'Match 3'!F23</f>
        <v>0</v>
      </c>
      <c r="M65" s="151">
        <f>'Match 3'!G23</f>
        <v>4</v>
      </c>
      <c r="N65" s="147" t="str">
        <f t="shared" si="3"/>
        <v>W YOUNG</v>
      </c>
      <c r="O65" s="52">
        <v>22</v>
      </c>
    </row>
    <row r="66" spans="1:15" ht="12" customHeight="1" x14ac:dyDescent="0.15">
      <c r="A66" s="130">
        <v>9</v>
      </c>
      <c r="B66" s="151" t="str">
        <f>'Match 3'!C12</f>
        <v>P ROSSINGTON</v>
      </c>
      <c r="C66" s="151">
        <f>'Match 3'!D12</f>
        <v>2</v>
      </c>
      <c r="D66" s="151">
        <f>'Match 3'!E12</f>
        <v>1</v>
      </c>
      <c r="E66" s="151">
        <f>'Match 3'!F12</f>
        <v>8</v>
      </c>
      <c r="F66" s="151">
        <f>'Match 3'!G12</f>
        <v>3</v>
      </c>
      <c r="G66" s="172" t="s">
        <v>26</v>
      </c>
      <c r="H66" s="151">
        <v>11</v>
      </c>
      <c r="I66" s="151" t="str">
        <f>'Match 3'!I12</f>
        <v>B HICKFORD</v>
      </c>
      <c r="J66" s="151">
        <f>'Match 3'!J12</f>
        <v>6</v>
      </c>
      <c r="K66" s="151">
        <f>'Match 3'!K12</f>
        <v>1</v>
      </c>
      <c r="L66" s="151">
        <f>'Match 3'!L12</f>
        <v>0</v>
      </c>
      <c r="M66" s="151">
        <f>'Match 3'!M12</f>
        <v>4</v>
      </c>
      <c r="N66" s="147" t="str">
        <f t="shared" si="3"/>
        <v>B HICKFORD</v>
      </c>
      <c r="O66" s="52">
        <v>23</v>
      </c>
    </row>
    <row r="67" spans="1:15" ht="12" customHeight="1" thickBot="1" x14ac:dyDescent="0.2">
      <c r="A67" s="127">
        <v>5</v>
      </c>
      <c r="B67" s="103" t="str">
        <f>'Match 3'!C25</f>
        <v>C DYALL</v>
      </c>
      <c r="C67" s="103">
        <f>'Match 3'!D25</f>
        <v>7</v>
      </c>
      <c r="D67" s="103">
        <f>'Match 3'!E25</f>
        <v>11</v>
      </c>
      <c r="E67" s="103">
        <f>'Match 3'!F25</f>
        <v>0</v>
      </c>
      <c r="F67" s="103">
        <f>'Match 3'!G25</f>
        <v>6</v>
      </c>
      <c r="G67" s="161" t="s">
        <v>26</v>
      </c>
      <c r="H67" s="103">
        <v>16</v>
      </c>
      <c r="I67" s="103" t="s">
        <v>181</v>
      </c>
      <c r="J67" s="103">
        <v>0</v>
      </c>
      <c r="K67" s="103">
        <v>0</v>
      </c>
      <c r="L67" s="103">
        <v>0</v>
      </c>
      <c r="M67" s="103">
        <v>0</v>
      </c>
      <c r="N67" s="148" t="str">
        <f t="shared" si="3"/>
        <v>C DYALL</v>
      </c>
      <c r="O67" s="56">
        <v>24</v>
      </c>
    </row>
    <row r="68" spans="1:15" ht="12" customHeight="1" x14ac:dyDescent="0.15"/>
    <row r="69" spans="1:15" ht="12" customHeight="1" x14ac:dyDescent="0.15">
      <c r="B69" s="26" t="s">
        <v>15</v>
      </c>
    </row>
    <row r="70" spans="1:15" ht="12" customHeight="1" thickBot="1" x14ac:dyDescent="0.2">
      <c r="A70" s="22" t="s">
        <v>11</v>
      </c>
      <c r="B70" s="23" t="s">
        <v>57</v>
      </c>
      <c r="D70" s="24" t="s">
        <v>10</v>
      </c>
      <c r="E70" s="25"/>
      <c r="F70" s="24" t="s">
        <v>53</v>
      </c>
      <c r="G70" s="24"/>
      <c r="H70" s="22" t="s">
        <v>11</v>
      </c>
      <c r="I70" s="23" t="s">
        <v>57</v>
      </c>
      <c r="K70" s="24" t="s">
        <v>10</v>
      </c>
      <c r="L70" s="25"/>
      <c r="M70" s="24" t="s">
        <v>53</v>
      </c>
      <c r="N70" s="25" t="s">
        <v>0</v>
      </c>
      <c r="O70" s="84" t="s">
        <v>11</v>
      </c>
    </row>
    <row r="71" spans="1:15" ht="12" customHeight="1" x14ac:dyDescent="0.15">
      <c r="A71" s="125">
        <v>24</v>
      </c>
      <c r="B71" s="126" t="str">
        <f>'Match 4'!I8</f>
        <v>C DYALL</v>
      </c>
      <c r="C71" s="126">
        <f>'Match 4'!J8</f>
        <v>36</v>
      </c>
      <c r="D71" s="126">
        <f>'Match 4'!K8</f>
        <v>0</v>
      </c>
      <c r="E71" s="126">
        <f>'Match 4'!L8</f>
        <v>0</v>
      </c>
      <c r="F71" s="126">
        <f>'Match 4'!M8</f>
        <v>4.5</v>
      </c>
      <c r="G71" s="173" t="s">
        <v>26</v>
      </c>
      <c r="H71" s="126">
        <v>20</v>
      </c>
      <c r="I71" s="126" t="str">
        <f>'Match 4'!I12</f>
        <v>M BANKS</v>
      </c>
      <c r="J71" s="126">
        <f>'Match 4'!J12</f>
        <v>57</v>
      </c>
      <c r="K71" s="126">
        <f>'Match 4'!K12</f>
        <v>8</v>
      </c>
      <c r="L71" s="126">
        <f>'Match 4'!L12</f>
        <v>0</v>
      </c>
      <c r="M71" s="126">
        <f>'Match 4'!M12</f>
        <v>7</v>
      </c>
      <c r="N71" s="126" t="str">
        <f>IF(F71&gt;M71,B71,IF(F71&lt;M71,I71))</f>
        <v>M BANKS</v>
      </c>
      <c r="O71" s="114">
        <v>25</v>
      </c>
    </row>
    <row r="72" spans="1:15" ht="12" customHeight="1" x14ac:dyDescent="0.15">
      <c r="A72" s="130">
        <v>17</v>
      </c>
      <c r="B72" s="151" t="str">
        <f>'Match 4'!O9</f>
        <v>B DAVIS</v>
      </c>
      <c r="C72" s="151">
        <f>'Match 4'!P9</f>
        <v>51</v>
      </c>
      <c r="D72" s="151">
        <f>'Match 4'!Q9</f>
        <v>0</v>
      </c>
      <c r="E72" s="151">
        <f>'Match 4'!R9</f>
        <v>0</v>
      </c>
      <c r="F72" s="151">
        <f>'Match 4'!S9</f>
        <v>7</v>
      </c>
      <c r="G72" s="153" t="s">
        <v>26</v>
      </c>
      <c r="H72" s="151">
        <v>21</v>
      </c>
      <c r="I72" s="151" t="str">
        <f>'Match 4'!I24</f>
        <v>D MASON</v>
      </c>
      <c r="J72" s="151">
        <f>'Match 4'!J24</f>
        <v>142</v>
      </c>
      <c r="K72" s="151">
        <f>'Match 4'!K24</f>
        <v>8</v>
      </c>
      <c r="L72" s="151">
        <f>'Match 4'!L24</f>
        <v>0</v>
      </c>
      <c r="M72" s="151">
        <f>'Match 4'!M24</f>
        <v>8</v>
      </c>
      <c r="N72" s="151" t="str">
        <f>IF(F72&gt;M72,B72,IF(F72&lt;M72,I72))</f>
        <v>D MASON</v>
      </c>
      <c r="O72" s="52">
        <v>26</v>
      </c>
    </row>
    <row r="73" spans="1:15" ht="12" customHeight="1" x14ac:dyDescent="0.15">
      <c r="A73" s="130">
        <v>22</v>
      </c>
      <c r="B73" s="151" t="str">
        <f>'Match 4'!O25</f>
        <v>W YOUNG</v>
      </c>
      <c r="C73" s="151">
        <f>'Match 4'!P25</f>
        <v>47</v>
      </c>
      <c r="D73" s="151">
        <f>'Match 4'!Q25</f>
        <v>0</v>
      </c>
      <c r="E73" s="151">
        <f>'Match 4'!R25</f>
        <v>0</v>
      </c>
      <c r="F73" s="151">
        <f>'Match 4'!S25</f>
        <v>4</v>
      </c>
      <c r="G73" s="153" t="s">
        <v>26</v>
      </c>
      <c r="H73" s="151">
        <v>18</v>
      </c>
      <c r="I73" s="151" t="str">
        <f>'Match 4'!O7</f>
        <v>J TURNER</v>
      </c>
      <c r="J73" s="151">
        <f>'Match 4'!P7</f>
        <v>98</v>
      </c>
      <c r="K73" s="151">
        <f>'Match 4'!Q7</f>
        <v>0</v>
      </c>
      <c r="L73" s="151">
        <f>'Match 4'!R7</f>
        <v>0</v>
      </c>
      <c r="M73" s="151">
        <f>'Match 4'!S7</f>
        <v>8</v>
      </c>
      <c r="N73" s="151" t="str">
        <f>IF(F73&gt;M73,B73,IF(F73&lt;M73,I73))</f>
        <v>J TURNER</v>
      </c>
      <c r="O73" s="52">
        <v>27</v>
      </c>
    </row>
    <row r="74" spans="1:15" ht="12" customHeight="1" thickBot="1" x14ac:dyDescent="0.2">
      <c r="A74" s="127">
        <v>19</v>
      </c>
      <c r="B74" s="103" t="str">
        <f>'Match 4'!C24</f>
        <v>A LUETCHFORD</v>
      </c>
      <c r="C74" s="103">
        <f>'Match 4'!D24</f>
        <v>131</v>
      </c>
      <c r="D74" s="103">
        <f>'Match 4'!E24</f>
        <v>8</v>
      </c>
      <c r="E74" s="103">
        <f>'Match 4'!F24</f>
        <v>0</v>
      </c>
      <c r="F74" s="103">
        <f>'Match 4'!G24</f>
        <v>8</v>
      </c>
      <c r="G74" s="161" t="s">
        <v>26</v>
      </c>
      <c r="H74" s="103">
        <v>23</v>
      </c>
      <c r="I74" s="103" t="str">
        <f>'Match 4'!C7</f>
        <v>B HICKFORD</v>
      </c>
      <c r="J74" s="103">
        <f>'Match 4'!D7</f>
        <v>28</v>
      </c>
      <c r="K74" s="103">
        <f>'Match 4'!E7</f>
        <v>4</v>
      </c>
      <c r="L74" s="103">
        <f>'Match 4'!F7</f>
        <v>0</v>
      </c>
      <c r="M74" s="103">
        <f>'Match 4'!G7</f>
        <v>6</v>
      </c>
      <c r="N74" s="103" t="str">
        <f>IF(F74&gt;M74,B74,IF(F74&lt;M74,I74))</f>
        <v>A LUETCHFORD</v>
      </c>
      <c r="O74" s="56">
        <v>28</v>
      </c>
    </row>
    <row r="75" spans="1:15" ht="12" customHeight="1" x14ac:dyDescent="0.15"/>
    <row r="76" spans="1:15" ht="12" customHeight="1" x14ac:dyDescent="0.15">
      <c r="B76" s="26" t="s">
        <v>38</v>
      </c>
      <c r="C76" s="17"/>
      <c r="D76" s="17"/>
      <c r="E76" s="17"/>
      <c r="F76" s="21"/>
    </row>
    <row r="77" spans="1:15" ht="12" customHeight="1" thickBot="1" x14ac:dyDescent="0.2">
      <c r="A77" s="22" t="s">
        <v>11</v>
      </c>
      <c r="B77" s="23" t="s">
        <v>57</v>
      </c>
      <c r="D77" s="24" t="s">
        <v>10</v>
      </c>
      <c r="E77" s="25"/>
      <c r="F77" s="24" t="s">
        <v>53</v>
      </c>
      <c r="G77" s="24"/>
      <c r="H77" s="22" t="s">
        <v>11</v>
      </c>
      <c r="I77" s="23" t="s">
        <v>57</v>
      </c>
      <c r="K77" s="24" t="s">
        <v>10</v>
      </c>
      <c r="L77" s="25"/>
      <c r="M77" s="24" t="s">
        <v>53</v>
      </c>
      <c r="N77" s="25" t="s">
        <v>23</v>
      </c>
      <c r="O77" s="84" t="s">
        <v>11</v>
      </c>
    </row>
    <row r="78" spans="1:15" ht="12" customHeight="1" x14ac:dyDescent="0.15">
      <c r="A78" s="125">
        <v>28</v>
      </c>
      <c r="B78" s="126" t="str">
        <f>'Match 5'!O22</f>
        <v>A LUETCHFORD</v>
      </c>
      <c r="C78" s="126">
        <f>'Match 5'!P22</f>
        <v>3</v>
      </c>
      <c r="D78" s="126">
        <f>'Match 5'!Q22</f>
        <v>13</v>
      </c>
      <c r="E78" s="126">
        <f>'Match 5'!R22</f>
        <v>0</v>
      </c>
      <c r="F78" s="126">
        <f>'Match 5'!S22</f>
        <v>5</v>
      </c>
      <c r="G78" s="160" t="s">
        <v>26</v>
      </c>
      <c r="H78" s="126">
        <v>26</v>
      </c>
      <c r="I78" s="126" t="str">
        <f>'Match 5'!I22</f>
        <v>D MASON</v>
      </c>
      <c r="J78" s="126">
        <f>'Match 5'!J22</f>
        <v>10</v>
      </c>
      <c r="K78" s="126">
        <f>'Match 5'!K22</f>
        <v>8</v>
      </c>
      <c r="L78" s="126">
        <f>'Match 5'!L22</f>
        <v>0</v>
      </c>
      <c r="M78" s="126">
        <f>'Match 5'!M22</f>
        <v>8</v>
      </c>
      <c r="N78" s="126" t="str">
        <f>IF(F78&gt;M78,B78,IF(F78&lt;M78,I78))</f>
        <v>D MASON</v>
      </c>
      <c r="O78" s="191">
        <v>29</v>
      </c>
    </row>
    <row r="79" spans="1:15" ht="14" thickBot="1" x14ac:dyDescent="0.2">
      <c r="A79" s="127">
        <v>27</v>
      </c>
      <c r="B79" s="103" t="str">
        <f>'Match 5'!C13</f>
        <v>J TURNER</v>
      </c>
      <c r="C79" s="103">
        <f>'Match 5'!D13</f>
        <v>3</v>
      </c>
      <c r="D79" s="103">
        <f>'Match 5'!E13</f>
        <v>11</v>
      </c>
      <c r="E79" s="103">
        <f>'Match 5'!F13</f>
        <v>0</v>
      </c>
      <c r="F79" s="103">
        <f>'Match 5'!G13</f>
        <v>5</v>
      </c>
      <c r="G79" s="161" t="s">
        <v>26</v>
      </c>
      <c r="H79" s="103">
        <v>25</v>
      </c>
      <c r="I79" s="103" t="str">
        <f>'Match 5'!O10</f>
        <v>M BANKS</v>
      </c>
      <c r="J79" s="103">
        <f>'Match 5'!P10</f>
        <v>6</v>
      </c>
      <c r="K79" s="103">
        <f>'Match 5'!Q10</f>
        <v>12</v>
      </c>
      <c r="L79" s="103">
        <f>'Match 5'!R10</f>
        <v>0</v>
      </c>
      <c r="M79" s="103">
        <f>'Match 5'!S10</f>
        <v>7</v>
      </c>
      <c r="N79" s="103" t="str">
        <f>IF(F79&gt;M79,B79,IF(F79&lt;M79,I79))</f>
        <v>M BANKS</v>
      </c>
      <c r="O79" s="170">
        <v>30</v>
      </c>
    </row>
    <row r="81" spans="1:15" ht="14" x14ac:dyDescent="0.15">
      <c r="B81" s="26" t="s">
        <v>13</v>
      </c>
    </row>
    <row r="82" spans="1:15" ht="12.75" customHeight="1" thickBot="1" x14ac:dyDescent="0.2">
      <c r="A82" s="22" t="s">
        <v>11</v>
      </c>
      <c r="B82" s="23" t="s">
        <v>57</v>
      </c>
      <c r="D82" s="24" t="s">
        <v>10</v>
      </c>
      <c r="E82" s="25"/>
      <c r="F82" s="24" t="s">
        <v>53</v>
      </c>
      <c r="G82" s="24"/>
      <c r="H82" s="22" t="s">
        <v>11</v>
      </c>
      <c r="I82" s="23" t="s">
        <v>57</v>
      </c>
      <c r="K82" s="24" t="s">
        <v>10</v>
      </c>
      <c r="L82" s="25"/>
      <c r="M82" s="24" t="s">
        <v>53</v>
      </c>
      <c r="N82" s="25" t="s">
        <v>23</v>
      </c>
      <c r="O82" s="84" t="s">
        <v>11</v>
      </c>
    </row>
    <row r="83" spans="1:15" ht="14" thickBot="1" x14ac:dyDescent="0.2">
      <c r="A83" s="176">
        <v>29</v>
      </c>
      <c r="B83" s="126" t="s">
        <v>179</v>
      </c>
      <c r="C83" s="175">
        <v>0</v>
      </c>
      <c r="D83" s="175">
        <v>0</v>
      </c>
      <c r="E83" s="175">
        <v>0</v>
      </c>
      <c r="F83" s="175">
        <v>0</v>
      </c>
      <c r="G83" s="177" t="s">
        <v>63</v>
      </c>
      <c r="H83" s="175">
        <v>30</v>
      </c>
      <c r="I83" s="175" t="str">
        <f>'Match 6'!C22</f>
        <v>M BANKS</v>
      </c>
      <c r="J83" s="175">
        <f>'Match 6'!D22</f>
        <v>0</v>
      </c>
      <c r="K83" s="175">
        <f>'Match 6'!E22</f>
        <v>13</v>
      </c>
      <c r="L83" s="175">
        <f>'Match 6'!F22</f>
        <v>0</v>
      </c>
      <c r="M83" s="175">
        <f>'Match 6'!G22</f>
        <v>6</v>
      </c>
      <c r="N83" s="178" t="s">
        <v>185</v>
      </c>
      <c r="O83" s="88"/>
    </row>
  </sheetData>
  <phoneticPr fontId="0" type="noConversion"/>
  <pageMargins left="0" right="0" top="1.5354330708661419" bottom="0.98425196850393704" header="0.51181102362204722" footer="0.51181102362204722"/>
  <pageSetup paperSize="9" scale="65" orientation="portrait" copies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B70"/>
  <sheetViews>
    <sheetView workbookViewId="0">
      <selection activeCell="D31" sqref="D31"/>
    </sheetView>
  </sheetViews>
  <sheetFormatPr baseColWidth="10" defaultColWidth="8.83203125" defaultRowHeight="13" x14ac:dyDescent="0.15"/>
  <cols>
    <col min="1" max="1" width="19.33203125" customWidth="1"/>
    <col min="2" max="2" width="4.33203125" bestFit="1" customWidth="1"/>
    <col min="3" max="3" width="15.1640625" bestFit="1" customWidth="1"/>
    <col min="4" max="6" width="3.1640625" bestFit="1" customWidth="1"/>
    <col min="7" max="7" width="6.33203125" bestFit="1" customWidth="1"/>
    <col min="8" max="8" width="4.6640625" customWidth="1"/>
    <col min="9" max="9" width="14.83203125" bestFit="1" customWidth="1"/>
    <col min="10" max="10" width="4.1640625" bestFit="1" customWidth="1"/>
    <col min="11" max="11" width="3.1640625" bestFit="1" customWidth="1"/>
    <col min="12" max="12" width="2.5" bestFit="1" customWidth="1"/>
    <col min="13" max="13" width="6.33203125" bestFit="1" customWidth="1"/>
    <col min="14" max="14" width="5.6640625" customWidth="1"/>
    <col min="15" max="15" width="15.33203125" bestFit="1" customWidth="1"/>
    <col min="16" max="16" width="4.1640625" bestFit="1" customWidth="1"/>
    <col min="17" max="17" width="5" bestFit="1" customWidth="1"/>
    <col min="18" max="18" width="3" bestFit="1" customWidth="1"/>
    <col min="19" max="19" width="6.33203125" bestFit="1" customWidth="1"/>
    <col min="20" max="20" width="2.5" customWidth="1"/>
    <col min="21" max="21" width="16" customWidth="1"/>
    <col min="22" max="22" width="4.5" bestFit="1" customWidth="1"/>
    <col min="23" max="23" width="3.1640625" customWidth="1"/>
    <col min="24" max="24" width="5.33203125" customWidth="1"/>
    <col min="25" max="26" width="3.1640625" bestFit="1" customWidth="1"/>
    <col min="27" max="27" width="3.1640625" customWidth="1"/>
    <col min="28" max="28" width="6.33203125" bestFit="1" customWidth="1"/>
  </cols>
  <sheetData>
    <row r="1" spans="1:28" ht="23" x14ac:dyDescent="0.25">
      <c r="A1" s="4" t="s">
        <v>150</v>
      </c>
    </row>
    <row r="3" spans="1:28" ht="23" x14ac:dyDescent="0.25">
      <c r="A3" s="4" t="s">
        <v>50</v>
      </c>
      <c r="U3" s="4" t="s">
        <v>40</v>
      </c>
    </row>
    <row r="4" spans="1:28" ht="14" thickBot="1" x14ac:dyDescent="0.2"/>
    <row r="5" spans="1:28" ht="12.75" customHeight="1" x14ac:dyDescent="0.15">
      <c r="A5" s="57" t="s">
        <v>9</v>
      </c>
      <c r="B5" s="33"/>
      <c r="C5" s="34" t="s">
        <v>41</v>
      </c>
      <c r="D5" s="35"/>
      <c r="E5" s="35"/>
      <c r="F5" s="35"/>
      <c r="G5" s="36"/>
      <c r="H5" s="41"/>
      <c r="I5" s="34" t="s">
        <v>42</v>
      </c>
      <c r="J5" s="35"/>
      <c r="K5" s="35"/>
      <c r="L5" s="35"/>
      <c r="M5" s="36"/>
      <c r="N5" s="41"/>
      <c r="O5" s="44" t="s">
        <v>43</v>
      </c>
      <c r="P5" s="35"/>
      <c r="Q5" s="35"/>
      <c r="R5" s="35"/>
      <c r="S5" s="36"/>
      <c r="U5" s="105" t="s">
        <v>128</v>
      </c>
      <c r="V5" s="106" t="s">
        <v>95</v>
      </c>
      <c r="W5" s="106" t="s">
        <v>96</v>
      </c>
      <c r="X5" s="106" t="s">
        <v>94</v>
      </c>
      <c r="Y5" s="106" t="s">
        <v>97</v>
      </c>
      <c r="Z5" s="106" t="s">
        <v>98</v>
      </c>
      <c r="AA5" s="106" t="s">
        <v>99</v>
      </c>
      <c r="AB5" s="107" t="s">
        <v>53</v>
      </c>
    </row>
    <row r="6" spans="1:28" ht="12.75" customHeight="1" x14ac:dyDescent="0.15">
      <c r="A6" s="58" t="s">
        <v>124</v>
      </c>
      <c r="B6" s="37" t="s">
        <v>51</v>
      </c>
      <c r="C6" s="18" t="s">
        <v>52</v>
      </c>
      <c r="D6" s="19" t="s">
        <v>47</v>
      </c>
      <c r="E6" s="19" t="s">
        <v>48</v>
      </c>
      <c r="F6" s="19" t="s">
        <v>49</v>
      </c>
      <c r="G6" s="38" t="s">
        <v>53</v>
      </c>
      <c r="H6" s="42" t="s">
        <v>51</v>
      </c>
      <c r="I6" s="18" t="s">
        <v>52</v>
      </c>
      <c r="J6" s="19" t="s">
        <v>47</v>
      </c>
      <c r="K6" s="19" t="s">
        <v>48</v>
      </c>
      <c r="L6" s="19" t="s">
        <v>49</v>
      </c>
      <c r="M6" s="38" t="s">
        <v>53</v>
      </c>
      <c r="N6" s="42" t="s">
        <v>51</v>
      </c>
      <c r="O6" s="40" t="s">
        <v>52</v>
      </c>
      <c r="P6" s="19" t="s">
        <v>47</v>
      </c>
      <c r="Q6" s="19" t="s">
        <v>48</v>
      </c>
      <c r="R6" s="19" t="s">
        <v>49</v>
      </c>
      <c r="S6" s="38" t="s">
        <v>53</v>
      </c>
      <c r="U6" s="108" t="str">
        <f t="shared" ref="U6:U13" si="0">A7</f>
        <v>KELVEDON</v>
      </c>
      <c r="V6" s="28">
        <f t="shared" ref="V6:V13" si="1">G7</f>
        <v>5</v>
      </c>
      <c r="W6" s="28">
        <f t="shared" ref="W6:W13" si="2">M7</f>
        <v>5</v>
      </c>
      <c r="X6" s="28">
        <f t="shared" ref="X6:X13" si="3">S7</f>
        <v>2</v>
      </c>
      <c r="Y6" s="28">
        <f t="shared" ref="Y6:Y13" si="4">G19</f>
        <v>4.5</v>
      </c>
      <c r="Z6" s="28">
        <f t="shared" ref="Z6:Z13" si="5">M19</f>
        <v>1</v>
      </c>
      <c r="AA6" s="28">
        <f t="shared" ref="AA6:AA13" si="6">S19</f>
        <v>7</v>
      </c>
      <c r="AB6" s="109">
        <f t="shared" ref="AB6:AB13" si="7">SUM(V6:AA6)</f>
        <v>24.5</v>
      </c>
    </row>
    <row r="7" spans="1:28" ht="12.75" customHeight="1" x14ac:dyDescent="0.15">
      <c r="A7" s="45" t="s">
        <v>30</v>
      </c>
      <c r="B7" s="39" t="s">
        <v>85</v>
      </c>
      <c r="C7" s="10" t="s">
        <v>154</v>
      </c>
      <c r="D7" s="10">
        <v>18</v>
      </c>
      <c r="E7" s="10">
        <v>8</v>
      </c>
      <c r="F7" s="10">
        <v>0</v>
      </c>
      <c r="G7" s="104">
        <v>5</v>
      </c>
      <c r="H7" s="43" t="s">
        <v>87</v>
      </c>
      <c r="I7" s="10" t="s">
        <v>160</v>
      </c>
      <c r="J7" s="104">
        <v>4</v>
      </c>
      <c r="K7" s="104">
        <v>15</v>
      </c>
      <c r="L7" s="10">
        <v>0</v>
      </c>
      <c r="M7" s="104">
        <v>5</v>
      </c>
      <c r="N7" s="43" t="s">
        <v>84</v>
      </c>
      <c r="O7" s="99" t="s">
        <v>167</v>
      </c>
      <c r="P7" s="104">
        <v>1</v>
      </c>
      <c r="Q7" s="104">
        <v>4</v>
      </c>
      <c r="R7" s="104">
        <v>0</v>
      </c>
      <c r="S7" s="137">
        <v>2</v>
      </c>
      <c r="U7" s="108" t="str">
        <f t="shared" si="0"/>
        <v>BILLERICAY</v>
      </c>
      <c r="V7" s="28">
        <f t="shared" si="1"/>
        <v>3</v>
      </c>
      <c r="W7" s="28">
        <f t="shared" si="2"/>
        <v>1</v>
      </c>
      <c r="X7" s="28">
        <f t="shared" si="3"/>
        <v>6</v>
      </c>
      <c r="Y7" s="28">
        <f t="shared" si="4"/>
        <v>2</v>
      </c>
      <c r="Z7" s="28">
        <f t="shared" si="5"/>
        <v>5</v>
      </c>
      <c r="AA7" s="28">
        <f t="shared" si="6"/>
        <v>5.5</v>
      </c>
      <c r="AB7" s="109">
        <f t="shared" si="7"/>
        <v>22.5</v>
      </c>
    </row>
    <row r="8" spans="1:28" ht="12.75" customHeight="1" x14ac:dyDescent="0.15">
      <c r="A8" s="45" t="s">
        <v>153</v>
      </c>
      <c r="B8" s="39" t="s">
        <v>103</v>
      </c>
      <c r="C8" s="104" t="s">
        <v>155</v>
      </c>
      <c r="D8" s="10">
        <v>13</v>
      </c>
      <c r="E8" s="10">
        <v>4</v>
      </c>
      <c r="F8" s="10">
        <v>0</v>
      </c>
      <c r="G8" s="104">
        <v>3</v>
      </c>
      <c r="H8" s="43" t="s">
        <v>71</v>
      </c>
      <c r="I8" s="104" t="s">
        <v>146</v>
      </c>
      <c r="J8" s="104">
        <v>0</v>
      </c>
      <c r="K8" s="104">
        <v>3</v>
      </c>
      <c r="L8" s="10">
        <v>0</v>
      </c>
      <c r="M8" s="104">
        <v>1</v>
      </c>
      <c r="N8" s="43" t="s">
        <v>77</v>
      </c>
      <c r="O8" s="99" t="s">
        <v>168</v>
      </c>
      <c r="P8" s="104">
        <v>12</v>
      </c>
      <c r="Q8" s="104">
        <v>0</v>
      </c>
      <c r="R8" s="104">
        <v>0</v>
      </c>
      <c r="S8" s="137">
        <v>6</v>
      </c>
      <c r="U8" s="108" t="str">
        <f t="shared" si="0"/>
        <v xml:space="preserve">CHELMSFORD </v>
      </c>
      <c r="V8" s="28">
        <f t="shared" si="1"/>
        <v>8</v>
      </c>
      <c r="W8" s="28">
        <f t="shared" si="2"/>
        <v>2</v>
      </c>
      <c r="X8" s="28">
        <f t="shared" si="3"/>
        <v>4</v>
      </c>
      <c r="Y8" s="28">
        <f t="shared" si="4"/>
        <v>1</v>
      </c>
      <c r="Z8" s="28">
        <f t="shared" si="5"/>
        <v>3</v>
      </c>
      <c r="AA8" s="28">
        <f t="shared" si="6"/>
        <v>2</v>
      </c>
      <c r="AB8" s="109">
        <f t="shared" si="7"/>
        <v>20</v>
      </c>
    </row>
    <row r="9" spans="1:28" ht="12.75" customHeight="1" x14ac:dyDescent="0.15">
      <c r="A9" s="45" t="s">
        <v>140</v>
      </c>
      <c r="B9" s="39" t="s">
        <v>72</v>
      </c>
      <c r="C9" s="104" t="s">
        <v>156</v>
      </c>
      <c r="D9" s="104">
        <v>26</v>
      </c>
      <c r="E9" s="104">
        <v>6</v>
      </c>
      <c r="F9" s="104">
        <v>0</v>
      </c>
      <c r="G9" s="104">
        <v>8</v>
      </c>
      <c r="H9" s="43" t="s">
        <v>88</v>
      </c>
      <c r="I9" s="104" t="s">
        <v>161</v>
      </c>
      <c r="J9" s="104">
        <v>1</v>
      </c>
      <c r="K9" s="104">
        <v>3</v>
      </c>
      <c r="L9" s="104">
        <v>0</v>
      </c>
      <c r="M9" s="104">
        <v>2</v>
      </c>
      <c r="N9" s="43" t="s">
        <v>104</v>
      </c>
      <c r="O9" s="99" t="s">
        <v>169</v>
      </c>
      <c r="P9" s="104">
        <v>8</v>
      </c>
      <c r="Q9" s="104">
        <v>3</v>
      </c>
      <c r="R9" s="104">
        <v>0</v>
      </c>
      <c r="S9" s="137">
        <v>4</v>
      </c>
      <c r="U9" s="108" t="str">
        <f t="shared" si="0"/>
        <v>CAPS RED</v>
      </c>
      <c r="V9" s="28">
        <f t="shared" si="1"/>
        <v>4</v>
      </c>
      <c r="W9" s="28">
        <f t="shared" si="2"/>
        <v>7</v>
      </c>
      <c r="X9" s="28">
        <f t="shared" si="3"/>
        <v>7</v>
      </c>
      <c r="Y9" s="28">
        <f t="shared" si="4"/>
        <v>3</v>
      </c>
      <c r="Z9" s="28">
        <f t="shared" si="5"/>
        <v>6</v>
      </c>
      <c r="AA9" s="28">
        <f t="shared" si="6"/>
        <v>3</v>
      </c>
      <c r="AB9" s="109">
        <f t="shared" si="7"/>
        <v>30</v>
      </c>
    </row>
    <row r="10" spans="1:28" ht="12.75" customHeight="1" x14ac:dyDescent="0.15">
      <c r="A10" s="45" t="s">
        <v>136</v>
      </c>
      <c r="B10" s="39" t="s">
        <v>75</v>
      </c>
      <c r="C10" s="104" t="s">
        <v>157</v>
      </c>
      <c r="D10" s="104">
        <v>15</v>
      </c>
      <c r="E10" s="104">
        <v>5</v>
      </c>
      <c r="F10" s="104">
        <v>0</v>
      </c>
      <c r="G10" s="104">
        <v>4</v>
      </c>
      <c r="H10" s="43" t="s">
        <v>55</v>
      </c>
      <c r="I10" s="104" t="s">
        <v>162</v>
      </c>
      <c r="J10" s="104">
        <v>11</v>
      </c>
      <c r="K10" s="104">
        <v>12</v>
      </c>
      <c r="L10" s="104">
        <v>0</v>
      </c>
      <c r="M10" s="104">
        <v>7</v>
      </c>
      <c r="N10" s="43" t="s">
        <v>89</v>
      </c>
      <c r="O10" s="99" t="s">
        <v>170</v>
      </c>
      <c r="P10" s="104">
        <v>15</v>
      </c>
      <c r="Q10" s="104">
        <v>3</v>
      </c>
      <c r="R10" s="104">
        <v>0</v>
      </c>
      <c r="S10" s="137">
        <v>7</v>
      </c>
      <c r="U10" s="108" t="str">
        <f t="shared" si="0"/>
        <v>DOES</v>
      </c>
      <c r="V10" s="29">
        <f t="shared" si="1"/>
        <v>1</v>
      </c>
      <c r="W10" s="29">
        <f t="shared" si="2"/>
        <v>8</v>
      </c>
      <c r="X10" s="28">
        <f t="shared" si="3"/>
        <v>3</v>
      </c>
      <c r="Y10" s="28">
        <f t="shared" si="4"/>
        <v>8</v>
      </c>
      <c r="Z10" s="29">
        <f t="shared" si="5"/>
        <v>2</v>
      </c>
      <c r="AA10" s="29">
        <f t="shared" si="6"/>
        <v>5.5</v>
      </c>
      <c r="AB10" s="110">
        <f t="shared" si="7"/>
        <v>27.5</v>
      </c>
    </row>
    <row r="11" spans="1:28" ht="12.75" customHeight="1" x14ac:dyDescent="0.15">
      <c r="A11" s="45" t="s">
        <v>3</v>
      </c>
      <c r="B11" s="39" t="s">
        <v>79</v>
      </c>
      <c r="C11" s="104" t="s">
        <v>158</v>
      </c>
      <c r="D11" s="104">
        <v>8</v>
      </c>
      <c r="E11" s="104">
        <v>0</v>
      </c>
      <c r="F11" s="104">
        <v>0</v>
      </c>
      <c r="G11" s="104">
        <v>1</v>
      </c>
      <c r="H11" s="43" t="s">
        <v>54</v>
      </c>
      <c r="I11" s="104" t="s">
        <v>163</v>
      </c>
      <c r="J11" s="104">
        <v>12</v>
      </c>
      <c r="K11" s="104">
        <v>6</v>
      </c>
      <c r="L11" s="104">
        <v>0</v>
      </c>
      <c r="M11" s="104">
        <v>8</v>
      </c>
      <c r="N11" s="43" t="s">
        <v>69</v>
      </c>
      <c r="O11" s="99" t="s">
        <v>171</v>
      </c>
      <c r="P11" s="104">
        <v>2</v>
      </c>
      <c r="Q11" s="104">
        <v>2</v>
      </c>
      <c r="R11" s="104">
        <v>8</v>
      </c>
      <c r="S11" s="137">
        <v>3</v>
      </c>
      <c r="U11" s="108" t="str">
        <f t="shared" si="0"/>
        <v>CAPS BLUE</v>
      </c>
      <c r="V11" s="28">
        <f t="shared" si="1"/>
        <v>6</v>
      </c>
      <c r="W11" s="28">
        <f t="shared" si="2"/>
        <v>3</v>
      </c>
      <c r="X11" s="28">
        <f t="shared" si="3"/>
        <v>5</v>
      </c>
      <c r="Y11" s="28">
        <f t="shared" si="4"/>
        <v>4.5</v>
      </c>
      <c r="Z11" s="28">
        <f t="shared" si="5"/>
        <v>8</v>
      </c>
      <c r="AA11" s="28">
        <f t="shared" si="6"/>
        <v>4</v>
      </c>
      <c r="AB11" s="109">
        <f t="shared" si="7"/>
        <v>30.5</v>
      </c>
    </row>
    <row r="12" spans="1:28" ht="12.75" customHeight="1" x14ac:dyDescent="0.15">
      <c r="A12" s="45" t="s">
        <v>137</v>
      </c>
      <c r="B12" s="39" t="s">
        <v>82</v>
      </c>
      <c r="C12" s="104" t="s">
        <v>196</v>
      </c>
      <c r="D12" s="104">
        <v>21</v>
      </c>
      <c r="E12" s="104">
        <v>8</v>
      </c>
      <c r="F12" s="104">
        <v>0</v>
      </c>
      <c r="G12" s="104">
        <v>6</v>
      </c>
      <c r="H12" s="43" t="s">
        <v>80</v>
      </c>
      <c r="I12" s="104" t="s">
        <v>164</v>
      </c>
      <c r="J12" s="104">
        <v>1</v>
      </c>
      <c r="K12" s="104">
        <v>8</v>
      </c>
      <c r="L12" s="104">
        <v>0</v>
      </c>
      <c r="M12" s="104">
        <v>3</v>
      </c>
      <c r="N12" s="43" t="s">
        <v>68</v>
      </c>
      <c r="O12" s="99" t="s">
        <v>172</v>
      </c>
      <c r="P12" s="104">
        <v>8</v>
      </c>
      <c r="Q12" s="104">
        <v>14</v>
      </c>
      <c r="R12" s="104">
        <v>0</v>
      </c>
      <c r="S12" s="137">
        <v>5</v>
      </c>
      <c r="U12" s="108" t="str">
        <f t="shared" si="0"/>
        <v>BRAINTREE</v>
      </c>
      <c r="V12" s="28">
        <f t="shared" si="1"/>
        <v>7</v>
      </c>
      <c r="W12" s="28">
        <f t="shared" si="2"/>
        <v>6</v>
      </c>
      <c r="X12" s="28">
        <f t="shared" si="3"/>
        <v>8</v>
      </c>
      <c r="Y12" s="28">
        <f t="shared" si="4"/>
        <v>6</v>
      </c>
      <c r="Z12" s="28">
        <f t="shared" si="5"/>
        <v>7</v>
      </c>
      <c r="AA12" s="28">
        <f t="shared" si="6"/>
        <v>1</v>
      </c>
      <c r="AB12" s="110">
        <f t="shared" si="7"/>
        <v>35</v>
      </c>
    </row>
    <row r="13" spans="1:28" ht="12.75" customHeight="1" x14ac:dyDescent="0.15">
      <c r="A13" s="45" t="s">
        <v>18</v>
      </c>
      <c r="B13" s="39" t="s">
        <v>5</v>
      </c>
      <c r="C13" s="104" t="s">
        <v>214</v>
      </c>
      <c r="D13" s="104">
        <v>23</v>
      </c>
      <c r="E13" s="104">
        <v>0</v>
      </c>
      <c r="F13" s="104">
        <v>0</v>
      </c>
      <c r="G13" s="104">
        <v>7</v>
      </c>
      <c r="H13" s="43" t="s">
        <v>4</v>
      </c>
      <c r="I13" s="104" t="s">
        <v>165</v>
      </c>
      <c r="J13" s="104">
        <v>6</v>
      </c>
      <c r="K13" s="104">
        <v>4</v>
      </c>
      <c r="L13" s="104">
        <v>0</v>
      </c>
      <c r="M13" s="104">
        <v>6</v>
      </c>
      <c r="N13" s="43" t="s">
        <v>6</v>
      </c>
      <c r="O13" s="99" t="s">
        <v>173</v>
      </c>
      <c r="P13" s="104">
        <v>15</v>
      </c>
      <c r="Q13" s="104">
        <v>10</v>
      </c>
      <c r="R13" s="104">
        <v>0</v>
      </c>
      <c r="S13" s="137">
        <v>8</v>
      </c>
      <c r="U13" s="108" t="str">
        <f t="shared" si="0"/>
        <v>HARWICH</v>
      </c>
      <c r="V13" s="28">
        <f t="shared" si="1"/>
        <v>2</v>
      </c>
      <c r="W13" s="28">
        <f t="shared" si="2"/>
        <v>4</v>
      </c>
      <c r="X13" s="28">
        <f t="shared" si="3"/>
        <v>1</v>
      </c>
      <c r="Y13" s="28">
        <f t="shared" si="4"/>
        <v>7</v>
      </c>
      <c r="Z13" s="28">
        <f t="shared" si="5"/>
        <v>4</v>
      </c>
      <c r="AA13" s="28">
        <f t="shared" si="6"/>
        <v>8</v>
      </c>
      <c r="AB13" s="109">
        <f t="shared" si="7"/>
        <v>26</v>
      </c>
    </row>
    <row r="14" spans="1:28" ht="15" thickBot="1" x14ac:dyDescent="0.2">
      <c r="A14" s="46" t="s">
        <v>127</v>
      </c>
      <c r="B14" s="59" t="s">
        <v>8</v>
      </c>
      <c r="C14" s="165" t="s">
        <v>159</v>
      </c>
      <c r="D14" s="165">
        <v>12</v>
      </c>
      <c r="E14" s="165">
        <v>2</v>
      </c>
      <c r="F14" s="165">
        <v>0</v>
      </c>
      <c r="G14" s="165">
        <v>2</v>
      </c>
      <c r="H14" s="60" t="s">
        <v>27</v>
      </c>
      <c r="I14" s="189" t="s">
        <v>194</v>
      </c>
      <c r="J14" s="165">
        <v>3</v>
      </c>
      <c r="K14" s="165">
        <v>2</v>
      </c>
      <c r="L14" s="165">
        <v>0</v>
      </c>
      <c r="M14" s="165">
        <v>4</v>
      </c>
      <c r="N14" s="60" t="s">
        <v>32</v>
      </c>
      <c r="O14" s="166" t="s">
        <v>174</v>
      </c>
      <c r="P14" s="165">
        <v>0</v>
      </c>
      <c r="Q14" s="165">
        <v>11</v>
      </c>
      <c r="R14" s="165">
        <v>0</v>
      </c>
      <c r="S14" s="167">
        <v>1</v>
      </c>
      <c r="U14" s="108" t="s">
        <v>139</v>
      </c>
      <c r="V14" s="28">
        <f t="shared" ref="V14:AB14" si="8">SUM(V6:V13)</f>
        <v>36</v>
      </c>
      <c r="W14" s="28">
        <f t="shared" si="8"/>
        <v>36</v>
      </c>
      <c r="X14" s="28">
        <f t="shared" si="8"/>
        <v>36</v>
      </c>
      <c r="Y14" s="28">
        <f t="shared" si="8"/>
        <v>36</v>
      </c>
      <c r="Z14" s="28">
        <f t="shared" si="8"/>
        <v>36</v>
      </c>
      <c r="AA14" s="28">
        <f t="shared" si="8"/>
        <v>36</v>
      </c>
      <c r="AB14" s="28">
        <f t="shared" si="8"/>
        <v>216</v>
      </c>
    </row>
    <row r="15" spans="1:28" ht="12.75" customHeight="1" x14ac:dyDescent="0.15">
      <c r="A15" s="45"/>
      <c r="B15" s="31"/>
      <c r="C15" s="14"/>
      <c r="D15" s="17"/>
      <c r="E15" s="17"/>
      <c r="F15" s="17"/>
      <c r="G15" s="21"/>
      <c r="H15" s="21"/>
      <c r="I15" s="20"/>
      <c r="J15" s="17"/>
      <c r="K15" s="17"/>
      <c r="L15" s="17"/>
      <c r="M15" s="21"/>
      <c r="N15" s="21"/>
      <c r="O15" s="20"/>
      <c r="P15" s="17"/>
      <c r="Q15" s="17"/>
      <c r="R15" s="17"/>
      <c r="S15" s="47"/>
      <c r="AB15" s="30"/>
    </row>
    <row r="16" spans="1:28" ht="12.75" customHeight="1" thickBot="1" x14ac:dyDescent="0.2">
      <c r="A16" s="45"/>
      <c r="B16" s="31"/>
      <c r="C16" s="14"/>
      <c r="D16" s="63"/>
      <c r="E16" s="63"/>
      <c r="F16" s="63"/>
      <c r="G16" s="31"/>
      <c r="H16" s="31"/>
      <c r="I16" s="14"/>
      <c r="J16" s="63"/>
      <c r="K16" s="63"/>
      <c r="L16" s="63"/>
      <c r="M16" s="31"/>
      <c r="N16" s="31"/>
      <c r="O16" s="14"/>
      <c r="P16" s="63"/>
      <c r="Q16" s="63"/>
      <c r="R16" s="63"/>
      <c r="S16" s="64"/>
    </row>
    <row r="17" spans="1:19" ht="12.75" customHeight="1" x14ac:dyDescent="0.15">
      <c r="A17" s="57" t="s">
        <v>9</v>
      </c>
      <c r="B17" s="33"/>
      <c r="C17" s="34" t="s">
        <v>44</v>
      </c>
      <c r="D17" s="35"/>
      <c r="E17" s="35"/>
      <c r="F17" s="35"/>
      <c r="G17" s="36"/>
      <c r="H17" s="41"/>
      <c r="I17" s="34" t="s">
        <v>45</v>
      </c>
      <c r="J17" s="35"/>
      <c r="K17" s="35"/>
      <c r="L17" s="35"/>
      <c r="M17" s="36"/>
      <c r="N17" s="41"/>
      <c r="O17" s="34" t="s">
        <v>46</v>
      </c>
      <c r="P17" s="35"/>
      <c r="Q17" s="35"/>
      <c r="R17" s="35"/>
      <c r="S17" s="36"/>
    </row>
    <row r="18" spans="1:19" ht="12.75" customHeight="1" x14ac:dyDescent="0.15">
      <c r="A18" s="58" t="s">
        <v>124</v>
      </c>
      <c r="B18" s="37" t="s">
        <v>51</v>
      </c>
      <c r="C18" s="18" t="s">
        <v>52</v>
      </c>
      <c r="D18" s="19" t="s">
        <v>47</v>
      </c>
      <c r="E18" s="19" t="s">
        <v>48</v>
      </c>
      <c r="F18" s="19" t="s">
        <v>49</v>
      </c>
      <c r="G18" s="38" t="s">
        <v>53</v>
      </c>
      <c r="H18" s="42" t="s">
        <v>51</v>
      </c>
      <c r="I18" s="18" t="s">
        <v>52</v>
      </c>
      <c r="J18" s="19" t="s">
        <v>47</v>
      </c>
      <c r="K18" s="19" t="s">
        <v>48</v>
      </c>
      <c r="L18" s="19" t="s">
        <v>49</v>
      </c>
      <c r="M18" s="38" t="s">
        <v>53</v>
      </c>
      <c r="N18" s="42" t="s">
        <v>51</v>
      </c>
      <c r="O18" s="18" t="s">
        <v>52</v>
      </c>
      <c r="P18" s="19" t="s">
        <v>47</v>
      </c>
      <c r="Q18" s="19" t="s">
        <v>48</v>
      </c>
      <c r="R18" s="19" t="s">
        <v>49</v>
      </c>
      <c r="S18" s="38" t="s">
        <v>53</v>
      </c>
    </row>
    <row r="19" spans="1:19" ht="12.75" customHeight="1" x14ac:dyDescent="0.15">
      <c r="A19" s="45" t="str">
        <f>A7</f>
        <v>KELVEDON</v>
      </c>
      <c r="B19" s="39" t="s">
        <v>81</v>
      </c>
      <c r="C19" s="99" t="s">
        <v>175</v>
      </c>
      <c r="D19" s="104">
        <v>2</v>
      </c>
      <c r="E19" s="104">
        <v>7</v>
      </c>
      <c r="F19" s="10">
        <v>0</v>
      </c>
      <c r="G19" s="100">
        <v>4.5</v>
      </c>
      <c r="H19" s="43" t="s">
        <v>107</v>
      </c>
      <c r="I19" s="99" t="s">
        <v>142</v>
      </c>
      <c r="J19" s="104">
        <v>0</v>
      </c>
      <c r="K19" s="104">
        <v>11</v>
      </c>
      <c r="L19" s="10">
        <v>0</v>
      </c>
      <c r="M19" s="104">
        <v>1</v>
      </c>
      <c r="N19" s="43" t="s">
        <v>66</v>
      </c>
      <c r="O19" s="99" t="s">
        <v>187</v>
      </c>
      <c r="P19" s="104">
        <v>5</v>
      </c>
      <c r="Q19" s="104">
        <v>13</v>
      </c>
      <c r="R19" s="10">
        <v>0</v>
      </c>
      <c r="S19" s="100">
        <v>7</v>
      </c>
    </row>
    <row r="20" spans="1:19" ht="12.75" customHeight="1" x14ac:dyDescent="0.15">
      <c r="A20" s="45" t="str">
        <f>A8</f>
        <v>BILLERICAY</v>
      </c>
      <c r="B20" s="39" t="s">
        <v>74</v>
      </c>
      <c r="C20" s="99" t="s">
        <v>176</v>
      </c>
      <c r="D20" s="104">
        <v>0</v>
      </c>
      <c r="E20" s="104">
        <v>13</v>
      </c>
      <c r="F20" s="10">
        <v>0</v>
      </c>
      <c r="G20" s="100">
        <v>2</v>
      </c>
      <c r="H20" s="43" t="s">
        <v>78</v>
      </c>
      <c r="I20" s="99" t="s">
        <v>181</v>
      </c>
      <c r="J20" s="104">
        <v>2</v>
      </c>
      <c r="K20" s="104">
        <v>5</v>
      </c>
      <c r="L20" s="10">
        <v>0</v>
      </c>
      <c r="M20" s="104">
        <v>5</v>
      </c>
      <c r="N20" s="43" t="s">
        <v>70</v>
      </c>
      <c r="O20" s="99" t="s">
        <v>188</v>
      </c>
      <c r="P20" s="104">
        <v>3</v>
      </c>
      <c r="Q20" s="104">
        <v>14</v>
      </c>
      <c r="R20" s="10">
        <v>0</v>
      </c>
      <c r="S20" s="100">
        <v>5.5</v>
      </c>
    </row>
    <row r="21" spans="1:19" ht="12.75" customHeight="1" x14ac:dyDescent="0.15">
      <c r="A21" s="45" t="str">
        <f t="shared" ref="A21:A26" si="9">A9</f>
        <v xml:space="preserve">CHELMSFORD </v>
      </c>
      <c r="B21" s="39" t="s">
        <v>65</v>
      </c>
      <c r="C21" s="99" t="s">
        <v>141</v>
      </c>
      <c r="D21" s="104">
        <v>0</v>
      </c>
      <c r="E21" s="104">
        <v>9</v>
      </c>
      <c r="F21" s="104">
        <v>8</v>
      </c>
      <c r="G21" s="100">
        <v>1</v>
      </c>
      <c r="H21" s="43" t="s">
        <v>76</v>
      </c>
      <c r="I21" s="99" t="s">
        <v>182</v>
      </c>
      <c r="J21" s="104">
        <v>2</v>
      </c>
      <c r="K21" s="104">
        <v>1</v>
      </c>
      <c r="L21" s="104">
        <v>0</v>
      </c>
      <c r="M21" s="104">
        <v>3</v>
      </c>
      <c r="N21" s="43" t="s">
        <v>86</v>
      </c>
      <c r="O21" s="99" t="s">
        <v>189</v>
      </c>
      <c r="P21" s="104">
        <v>1</v>
      </c>
      <c r="Q21" s="104">
        <v>8</v>
      </c>
      <c r="R21" s="104">
        <v>0</v>
      </c>
      <c r="S21" s="100">
        <v>2</v>
      </c>
    </row>
    <row r="22" spans="1:19" ht="12.75" customHeight="1" x14ac:dyDescent="0.15">
      <c r="A22" s="45" t="str">
        <f t="shared" si="9"/>
        <v>CAPS RED</v>
      </c>
      <c r="B22" s="39" t="s">
        <v>105</v>
      </c>
      <c r="C22" s="99" t="s">
        <v>177</v>
      </c>
      <c r="D22" s="104">
        <v>2</v>
      </c>
      <c r="E22" s="104">
        <v>3</v>
      </c>
      <c r="F22" s="104">
        <v>8</v>
      </c>
      <c r="G22" s="100">
        <v>3</v>
      </c>
      <c r="H22" s="43" t="s">
        <v>101</v>
      </c>
      <c r="I22" s="99" t="s">
        <v>183</v>
      </c>
      <c r="J22" s="104">
        <v>2</v>
      </c>
      <c r="K22" s="104">
        <v>10</v>
      </c>
      <c r="L22" s="104">
        <v>0</v>
      </c>
      <c r="M22" s="104">
        <v>6</v>
      </c>
      <c r="N22" s="43" t="s">
        <v>109</v>
      </c>
      <c r="O22" s="99" t="s">
        <v>190</v>
      </c>
      <c r="P22" s="104">
        <v>2</v>
      </c>
      <c r="Q22" s="104">
        <v>2</v>
      </c>
      <c r="R22" s="104">
        <v>0</v>
      </c>
      <c r="S22" s="100">
        <v>3</v>
      </c>
    </row>
    <row r="23" spans="1:19" ht="12.75" customHeight="1" x14ac:dyDescent="0.15">
      <c r="A23" s="45" t="str">
        <f t="shared" si="9"/>
        <v>DOES</v>
      </c>
      <c r="B23" s="39" t="s">
        <v>106</v>
      </c>
      <c r="C23" s="99" t="s">
        <v>143</v>
      </c>
      <c r="D23" s="104">
        <v>8</v>
      </c>
      <c r="E23" s="104">
        <v>11</v>
      </c>
      <c r="F23" s="104">
        <v>0</v>
      </c>
      <c r="G23" s="100">
        <v>8</v>
      </c>
      <c r="H23" s="43" t="s">
        <v>108</v>
      </c>
      <c r="I23" s="99" t="s">
        <v>184</v>
      </c>
      <c r="J23" s="104">
        <v>1</v>
      </c>
      <c r="K23" s="104">
        <v>7</v>
      </c>
      <c r="L23" s="104">
        <v>0</v>
      </c>
      <c r="M23" s="104">
        <v>2</v>
      </c>
      <c r="N23" s="43" t="s">
        <v>73</v>
      </c>
      <c r="O23" s="99" t="s">
        <v>145</v>
      </c>
      <c r="P23" s="104">
        <v>3</v>
      </c>
      <c r="Q23" s="104">
        <v>14</v>
      </c>
      <c r="R23" s="104">
        <v>0</v>
      </c>
      <c r="S23" s="100">
        <v>5.5</v>
      </c>
    </row>
    <row r="24" spans="1:19" ht="12.75" customHeight="1" x14ac:dyDescent="0.15">
      <c r="A24" s="45" t="str">
        <f t="shared" si="9"/>
        <v>CAPS BLUE</v>
      </c>
      <c r="B24" s="39" t="s">
        <v>83</v>
      </c>
      <c r="C24" s="99" t="s">
        <v>178</v>
      </c>
      <c r="D24" s="104">
        <v>2</v>
      </c>
      <c r="E24" s="104">
        <v>7</v>
      </c>
      <c r="F24" s="104">
        <v>0</v>
      </c>
      <c r="G24" s="100">
        <v>4.5</v>
      </c>
      <c r="H24" s="43" t="s">
        <v>102</v>
      </c>
      <c r="I24" s="99" t="s">
        <v>144</v>
      </c>
      <c r="J24" s="104">
        <v>5</v>
      </c>
      <c r="K24" s="104">
        <v>8</v>
      </c>
      <c r="L24" s="104">
        <v>8</v>
      </c>
      <c r="M24" s="104">
        <v>8</v>
      </c>
      <c r="N24" s="43" t="s">
        <v>67</v>
      </c>
      <c r="O24" s="99" t="s">
        <v>191</v>
      </c>
      <c r="P24" s="104">
        <v>3</v>
      </c>
      <c r="Q24" s="104">
        <v>5</v>
      </c>
      <c r="R24" s="104">
        <v>0</v>
      </c>
      <c r="S24" s="100">
        <v>4</v>
      </c>
    </row>
    <row r="25" spans="1:19" ht="12.75" customHeight="1" x14ac:dyDescent="0.15">
      <c r="A25" s="45" t="str">
        <f t="shared" si="9"/>
        <v>BRAINTREE</v>
      </c>
      <c r="B25" s="39" t="s">
        <v>29</v>
      </c>
      <c r="C25" s="99" t="s">
        <v>179</v>
      </c>
      <c r="D25" s="104">
        <v>3</v>
      </c>
      <c r="E25" s="104">
        <v>3</v>
      </c>
      <c r="F25" s="104">
        <v>0</v>
      </c>
      <c r="G25" s="100">
        <v>6</v>
      </c>
      <c r="H25" s="43" t="s">
        <v>34</v>
      </c>
      <c r="I25" s="99" t="s">
        <v>185</v>
      </c>
      <c r="J25" s="104">
        <v>3</v>
      </c>
      <c r="K25" s="104">
        <v>15</v>
      </c>
      <c r="L25" s="104">
        <v>0</v>
      </c>
      <c r="M25" s="104">
        <v>7</v>
      </c>
      <c r="N25" s="43" t="s">
        <v>7</v>
      </c>
      <c r="O25" s="99" t="s">
        <v>192</v>
      </c>
      <c r="P25" s="104">
        <v>1</v>
      </c>
      <c r="Q25" s="104">
        <v>5</v>
      </c>
      <c r="R25" s="104">
        <v>0</v>
      </c>
      <c r="S25" s="100">
        <v>1</v>
      </c>
    </row>
    <row r="26" spans="1:19" ht="12.75" customHeight="1" thickBot="1" x14ac:dyDescent="0.2">
      <c r="A26" s="46" t="str">
        <f t="shared" si="9"/>
        <v>HARWICH</v>
      </c>
      <c r="B26" s="59" t="s">
        <v>33</v>
      </c>
      <c r="C26" s="166" t="s">
        <v>180</v>
      </c>
      <c r="D26" s="165">
        <v>6</v>
      </c>
      <c r="E26" s="165">
        <v>3</v>
      </c>
      <c r="F26" s="165">
        <v>0</v>
      </c>
      <c r="G26" s="87">
        <v>7</v>
      </c>
      <c r="H26" s="60" t="s">
        <v>131</v>
      </c>
      <c r="I26" s="166" t="s">
        <v>186</v>
      </c>
      <c r="J26" s="165">
        <v>2</v>
      </c>
      <c r="K26" s="165">
        <v>4</v>
      </c>
      <c r="L26" s="165">
        <v>0</v>
      </c>
      <c r="M26" s="165">
        <v>4</v>
      </c>
      <c r="N26" s="60" t="s">
        <v>28</v>
      </c>
      <c r="O26" s="166" t="s">
        <v>193</v>
      </c>
      <c r="P26" s="165">
        <v>17</v>
      </c>
      <c r="Q26" s="165">
        <v>11</v>
      </c>
      <c r="R26" s="165">
        <v>0</v>
      </c>
      <c r="S26" s="87">
        <v>8</v>
      </c>
    </row>
    <row r="27" spans="1:19" ht="12.75" customHeight="1" x14ac:dyDescent="0.15">
      <c r="A27" s="2"/>
      <c r="B27" s="11"/>
      <c r="C27" s="2"/>
      <c r="D27" s="3"/>
      <c r="E27" s="3"/>
      <c r="F27" s="3"/>
      <c r="G27" s="11"/>
      <c r="H27" s="11"/>
      <c r="I27" s="2"/>
      <c r="J27" s="3"/>
      <c r="K27" s="3"/>
      <c r="L27" s="3"/>
      <c r="M27" s="11"/>
      <c r="N27" s="11"/>
      <c r="O27" s="2"/>
      <c r="P27" s="3"/>
      <c r="Q27" s="3"/>
      <c r="R27" s="3"/>
      <c r="S27" s="11"/>
    </row>
    <row r="28" spans="1:19" ht="12.75" customHeight="1" x14ac:dyDescent="0.15">
      <c r="A28" s="2"/>
      <c r="B28" s="11"/>
      <c r="C28" s="2"/>
      <c r="D28" s="3"/>
      <c r="E28" s="3"/>
      <c r="F28" s="3"/>
      <c r="G28" s="11"/>
      <c r="H28" s="11"/>
      <c r="I28" s="2"/>
      <c r="J28" s="3"/>
      <c r="K28" s="3"/>
      <c r="L28" s="3"/>
      <c r="M28" s="11"/>
      <c r="N28" s="11"/>
      <c r="O28" s="2"/>
      <c r="P28" s="3"/>
      <c r="Q28" s="3"/>
      <c r="R28" s="3"/>
      <c r="S28" s="11"/>
    </row>
    <row r="29" spans="1:19" ht="12" customHeight="1" x14ac:dyDescent="0.15">
      <c r="A29" s="2"/>
      <c r="B29" s="2"/>
      <c r="C29" s="2"/>
      <c r="D29" s="2"/>
      <c r="E29" s="2"/>
      <c r="F29" s="2"/>
      <c r="J29" s="3"/>
    </row>
    <row r="30" spans="1:19" ht="12" customHeight="1" x14ac:dyDescent="0.15">
      <c r="A30" s="2"/>
      <c r="B30" s="2"/>
      <c r="C30" s="2"/>
      <c r="D30" s="2"/>
      <c r="E30" s="2"/>
      <c r="F30" s="2"/>
      <c r="J30" s="3"/>
    </row>
    <row r="31" spans="1:19" ht="12" customHeight="1" x14ac:dyDescent="0.15">
      <c r="A31" s="2"/>
      <c r="B31" s="2"/>
      <c r="C31" s="2"/>
      <c r="D31" s="2"/>
      <c r="E31" s="2"/>
      <c r="F31" s="2"/>
      <c r="J31" s="3"/>
    </row>
    <row r="32" spans="1:19" ht="12" customHeight="1" x14ac:dyDescent="0.15">
      <c r="A32" s="2"/>
      <c r="B32" s="2"/>
      <c r="C32" s="2"/>
      <c r="D32" s="2"/>
      <c r="E32" s="2"/>
      <c r="F32" s="2"/>
      <c r="J32" s="3"/>
    </row>
    <row r="33" spans="1:10" ht="12" customHeight="1" x14ac:dyDescent="0.15">
      <c r="A33" s="2"/>
      <c r="B33" s="2"/>
      <c r="C33" s="2"/>
      <c r="D33" s="2"/>
      <c r="E33" s="2"/>
      <c r="F33" s="2"/>
      <c r="J33" s="3"/>
    </row>
    <row r="34" spans="1:10" ht="12" customHeight="1" x14ac:dyDescent="0.15">
      <c r="A34" s="2"/>
      <c r="B34" s="2"/>
      <c r="C34" s="2"/>
      <c r="D34" s="2"/>
      <c r="E34" s="2"/>
      <c r="F34" s="2"/>
      <c r="J34" s="3"/>
    </row>
    <row r="35" spans="1:10" ht="12" customHeight="1" x14ac:dyDescent="0.15">
      <c r="A35" s="2"/>
      <c r="B35" s="2"/>
      <c r="C35" s="2"/>
      <c r="D35" s="2"/>
      <c r="E35" s="2"/>
      <c r="F35" s="2"/>
      <c r="J35" s="3"/>
    </row>
    <row r="36" spans="1:10" ht="12" customHeight="1" x14ac:dyDescent="0.15">
      <c r="A36" s="2"/>
      <c r="B36" s="2"/>
      <c r="C36" s="2"/>
      <c r="D36" s="2"/>
      <c r="E36" s="2"/>
      <c r="F36" s="2"/>
      <c r="J36" s="3"/>
    </row>
    <row r="37" spans="1:10" ht="12" customHeight="1" x14ac:dyDescent="0.15">
      <c r="A37" s="2"/>
      <c r="B37" s="2"/>
      <c r="C37" s="2"/>
      <c r="D37" s="2"/>
      <c r="E37" s="2"/>
      <c r="F37" s="2"/>
      <c r="J37" s="3"/>
    </row>
    <row r="38" spans="1:10" ht="12" customHeight="1" x14ac:dyDescent="0.15">
      <c r="A38" s="2"/>
      <c r="B38" s="2"/>
      <c r="C38" s="2"/>
      <c r="D38" s="2"/>
      <c r="E38" s="2"/>
      <c r="F38" s="2"/>
      <c r="J38" s="3"/>
    </row>
    <row r="39" spans="1:10" ht="12" customHeight="1" x14ac:dyDescent="0.15">
      <c r="A39" s="2"/>
      <c r="B39" s="2"/>
      <c r="C39" s="2"/>
      <c r="D39" s="2"/>
      <c r="E39" s="2"/>
      <c r="F39" s="2"/>
      <c r="J39" s="3"/>
    </row>
    <row r="40" spans="1:10" ht="12" customHeight="1" x14ac:dyDescent="0.15">
      <c r="A40" s="2"/>
      <c r="B40" s="2"/>
      <c r="C40" s="2"/>
      <c r="D40" s="2"/>
      <c r="E40" s="2"/>
      <c r="F40" s="2"/>
      <c r="J40" s="3"/>
    </row>
    <row r="41" spans="1:10" ht="12" customHeight="1" x14ac:dyDescent="0.15">
      <c r="A41" s="2"/>
      <c r="B41" s="2"/>
      <c r="C41" s="2"/>
      <c r="D41" s="2"/>
      <c r="E41" s="2"/>
      <c r="F41" s="2"/>
      <c r="J41" s="3"/>
    </row>
    <row r="42" spans="1:10" ht="12" customHeight="1" x14ac:dyDescent="0.15">
      <c r="A42" s="2"/>
      <c r="B42" s="2"/>
      <c r="C42" s="2"/>
      <c r="D42" s="2"/>
      <c r="E42" s="2"/>
      <c r="F42" s="2"/>
      <c r="J42" s="3"/>
    </row>
    <row r="43" spans="1:10" ht="12" customHeight="1" x14ac:dyDescent="0.15">
      <c r="A43" s="2"/>
      <c r="B43" s="2"/>
      <c r="C43" s="2"/>
      <c r="D43" s="2"/>
      <c r="E43" s="2"/>
      <c r="F43" s="2"/>
      <c r="J43" s="3"/>
    </row>
    <row r="44" spans="1:10" ht="12" customHeight="1" x14ac:dyDescent="0.15">
      <c r="A44" s="2"/>
      <c r="B44" s="2"/>
      <c r="C44" s="2"/>
      <c r="D44" s="2"/>
      <c r="E44" s="2"/>
      <c r="F44" s="2"/>
      <c r="J44" s="3"/>
    </row>
    <row r="45" spans="1:10" ht="12" customHeight="1" x14ac:dyDescent="0.15">
      <c r="A45" s="2"/>
      <c r="B45" s="2"/>
      <c r="C45" s="2"/>
      <c r="D45" s="2"/>
      <c r="E45" s="2"/>
      <c r="F45" s="2"/>
      <c r="J45" s="3"/>
    </row>
    <row r="46" spans="1:10" ht="12" customHeight="1" x14ac:dyDescent="0.15">
      <c r="A46" s="2"/>
      <c r="B46" s="2"/>
      <c r="C46" s="2"/>
      <c r="D46" s="2"/>
      <c r="E46" s="2"/>
      <c r="F46" s="2"/>
      <c r="J46" s="3"/>
    </row>
    <row r="47" spans="1:10" ht="12" customHeight="1" x14ac:dyDescent="0.15">
      <c r="A47" s="2"/>
      <c r="B47" s="2"/>
      <c r="C47" s="2"/>
      <c r="D47" s="2"/>
      <c r="E47" s="2"/>
      <c r="F47" s="2"/>
      <c r="J47" s="3"/>
    </row>
    <row r="48" spans="1:10" ht="12" customHeight="1" x14ac:dyDescent="0.15">
      <c r="A48" s="2"/>
      <c r="B48" s="2"/>
      <c r="C48" s="2"/>
      <c r="D48" s="2"/>
      <c r="E48" s="2"/>
      <c r="F48" s="2"/>
      <c r="J48" s="3"/>
    </row>
    <row r="49" spans="1:11" ht="12" customHeight="1" x14ac:dyDescent="0.15">
      <c r="A49" s="2"/>
      <c r="B49" s="2"/>
      <c r="C49" s="2"/>
      <c r="D49" s="2"/>
      <c r="E49" s="2"/>
      <c r="F49" s="2"/>
      <c r="J49" s="3"/>
    </row>
    <row r="50" spans="1:11" ht="12" customHeight="1" x14ac:dyDescent="0.15">
      <c r="A50" s="2"/>
      <c r="B50" s="2"/>
      <c r="C50" s="2"/>
      <c r="D50" s="2"/>
      <c r="E50" s="2"/>
      <c r="F50" s="2"/>
      <c r="J50" s="3"/>
    </row>
    <row r="51" spans="1:11" ht="12" customHeight="1" x14ac:dyDescent="0.15">
      <c r="A51" s="2"/>
      <c r="B51" s="2"/>
      <c r="C51" s="2"/>
      <c r="D51" s="2"/>
      <c r="E51" s="2"/>
      <c r="F51" s="2"/>
      <c r="J51" s="3"/>
    </row>
    <row r="52" spans="1:11" ht="12" customHeight="1" x14ac:dyDescent="0.15">
      <c r="A52" s="2"/>
      <c r="B52" s="2"/>
      <c r="C52" s="2"/>
      <c r="D52" s="2"/>
      <c r="E52" s="2"/>
      <c r="F52" s="2"/>
      <c r="J52" s="3"/>
    </row>
    <row r="53" spans="1:11" ht="12" customHeight="1" x14ac:dyDescent="0.15">
      <c r="A53" s="2"/>
      <c r="B53" s="2"/>
      <c r="C53" s="2"/>
      <c r="D53" s="2"/>
      <c r="E53" s="2"/>
      <c r="F53" s="2"/>
    </row>
    <row r="54" spans="1:11" ht="12" customHeight="1" x14ac:dyDescent="0.15">
      <c r="A54" s="2"/>
      <c r="B54" s="2"/>
      <c r="C54" s="2"/>
      <c r="D54" s="2"/>
      <c r="E54" s="2"/>
      <c r="F54" s="2"/>
    </row>
    <row r="55" spans="1:11" ht="12" customHeight="1" x14ac:dyDescent="0.15">
      <c r="A55" s="2"/>
      <c r="B55" s="2"/>
      <c r="C55" s="2"/>
      <c r="D55" s="2"/>
      <c r="E55" s="2"/>
      <c r="F55" s="2"/>
      <c r="G55" s="2"/>
      <c r="H55" s="2"/>
      <c r="J55" s="2"/>
      <c r="K55" s="2"/>
    </row>
    <row r="56" spans="1:11" ht="12" customHeight="1" x14ac:dyDescent="0.15">
      <c r="A56" s="2"/>
      <c r="B56" s="2"/>
      <c r="C56" s="2"/>
      <c r="D56" s="2"/>
      <c r="E56" s="2"/>
      <c r="F56" s="2"/>
    </row>
    <row r="57" spans="1:11" ht="12" customHeight="1" x14ac:dyDescent="0.15">
      <c r="A57" s="2"/>
      <c r="B57" s="2"/>
      <c r="C57" s="2"/>
      <c r="D57" s="2"/>
      <c r="E57" s="2"/>
      <c r="F57" s="2"/>
    </row>
    <row r="58" spans="1:11" ht="12" customHeight="1" x14ac:dyDescent="0.15">
      <c r="A58" s="2"/>
      <c r="B58" s="2"/>
      <c r="C58" s="2"/>
      <c r="D58" s="2"/>
      <c r="E58" s="2"/>
      <c r="F58" s="2"/>
    </row>
    <row r="59" spans="1:11" ht="12" customHeight="1" x14ac:dyDescent="0.15"/>
    <row r="60" spans="1:11" ht="12" customHeight="1" x14ac:dyDescent="0.15"/>
    <row r="61" spans="1:11" ht="12" customHeight="1" x14ac:dyDescent="0.15"/>
    <row r="62" spans="1:11" ht="12" customHeight="1" x14ac:dyDescent="0.15"/>
    <row r="63" spans="1:11" ht="12" customHeight="1" x14ac:dyDescent="0.15"/>
    <row r="64" spans="1:11" ht="12" customHeight="1" x14ac:dyDescent="0.15"/>
    <row r="65" ht="12" customHeight="1" x14ac:dyDescent="0.15"/>
    <row r="66" ht="12" customHeight="1" x14ac:dyDescent="0.15"/>
    <row r="67" ht="12" customHeight="1" x14ac:dyDescent="0.15"/>
    <row r="68" ht="12" customHeight="1" x14ac:dyDescent="0.15"/>
    <row r="69" ht="12" customHeight="1" x14ac:dyDescent="0.15"/>
    <row r="70" ht="12" customHeight="1" x14ac:dyDescent="0.15"/>
  </sheetData>
  <phoneticPr fontId="0" type="noConversion"/>
  <pageMargins left="0.82677165354330717" right="0.19685039370078741" top="0.39370078740157483" bottom="0.39370078740157483" header="0.51181102362204722" footer="0.51181102362204722"/>
  <pageSetup paperSize="9" scale="7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B49"/>
  <sheetViews>
    <sheetView workbookViewId="0">
      <selection activeCell="I11" sqref="I11"/>
    </sheetView>
  </sheetViews>
  <sheetFormatPr baseColWidth="10" defaultColWidth="8.83203125" defaultRowHeight="13" x14ac:dyDescent="0.15"/>
  <cols>
    <col min="1" max="1" width="20.5" customWidth="1"/>
    <col min="2" max="2" width="4.33203125" bestFit="1" customWidth="1"/>
    <col min="3" max="3" width="14.5" customWidth="1"/>
    <col min="4" max="4" width="4.1640625" bestFit="1" customWidth="1"/>
    <col min="5" max="5" width="3.1640625" bestFit="1" customWidth="1"/>
    <col min="6" max="6" width="2.5" bestFit="1" customWidth="1"/>
    <col min="7" max="7" width="6.33203125" bestFit="1" customWidth="1"/>
    <col min="8" max="8" width="4.6640625" customWidth="1"/>
    <col min="9" max="9" width="15" customWidth="1"/>
    <col min="10" max="10" width="3.1640625" bestFit="1" customWidth="1"/>
    <col min="11" max="11" width="4" bestFit="1" customWidth="1"/>
    <col min="12" max="12" width="2.5" bestFit="1" customWidth="1"/>
    <col min="13" max="13" width="5.33203125" customWidth="1"/>
    <col min="14" max="14" width="5.6640625" customWidth="1"/>
    <col min="15" max="15" width="15.1640625" customWidth="1"/>
    <col min="16" max="17" width="3.1640625" bestFit="1" customWidth="1"/>
    <col min="18" max="18" width="2.5" bestFit="1" customWidth="1"/>
    <col min="19" max="19" width="6.33203125" bestFit="1" customWidth="1"/>
    <col min="20" max="20" width="1.5" customWidth="1"/>
    <col min="21" max="21" width="16.83203125" customWidth="1"/>
    <col min="22" max="22" width="4.33203125" bestFit="1" customWidth="1"/>
    <col min="23" max="27" width="3" bestFit="1" customWidth="1"/>
    <col min="28" max="28" width="4.1640625" bestFit="1" customWidth="1"/>
    <col min="29" max="29" width="6.33203125" bestFit="1" customWidth="1"/>
    <col min="30" max="30" width="4" bestFit="1" customWidth="1"/>
    <col min="31" max="31" width="3" bestFit="1" customWidth="1"/>
    <col min="32" max="32" width="2.5" bestFit="1" customWidth="1"/>
  </cols>
  <sheetData>
    <row r="1" spans="1:28" ht="23" x14ac:dyDescent="0.25">
      <c r="A1" s="4" t="s">
        <v>120</v>
      </c>
    </row>
    <row r="3" spans="1:28" ht="23" x14ac:dyDescent="0.25">
      <c r="A3" s="4" t="s">
        <v>16</v>
      </c>
      <c r="U3" s="4" t="s">
        <v>40</v>
      </c>
    </row>
    <row r="4" spans="1:28" ht="14" thickBot="1" x14ac:dyDescent="0.2"/>
    <row r="5" spans="1:28" ht="12.75" customHeight="1" x14ac:dyDescent="0.15">
      <c r="A5" s="57" t="s">
        <v>9</v>
      </c>
      <c r="B5" s="33"/>
      <c r="C5" s="34" t="s">
        <v>41</v>
      </c>
      <c r="D5" s="35"/>
      <c r="E5" s="35"/>
      <c r="F5" s="35"/>
      <c r="G5" s="36"/>
      <c r="H5" s="41"/>
      <c r="I5" s="34" t="s">
        <v>42</v>
      </c>
      <c r="J5" s="35"/>
      <c r="K5" s="35"/>
      <c r="L5" s="35"/>
      <c r="M5" s="36"/>
      <c r="N5" s="41"/>
      <c r="O5" s="44" t="s">
        <v>43</v>
      </c>
      <c r="P5" s="35"/>
      <c r="Q5" s="35"/>
      <c r="R5" s="35"/>
      <c r="S5" s="36"/>
      <c r="U5" s="105" t="s">
        <v>128</v>
      </c>
      <c r="V5" s="106" t="s">
        <v>95</v>
      </c>
      <c r="W5" s="106" t="s">
        <v>96</v>
      </c>
      <c r="X5" s="106" t="s">
        <v>94</v>
      </c>
      <c r="Y5" s="106" t="s">
        <v>97</v>
      </c>
      <c r="Z5" s="106" t="s">
        <v>98</v>
      </c>
      <c r="AA5" s="106" t="s">
        <v>99</v>
      </c>
      <c r="AB5" s="107" t="s">
        <v>53</v>
      </c>
    </row>
    <row r="6" spans="1:28" ht="12.75" customHeight="1" x14ac:dyDescent="0.15">
      <c r="A6" s="58" t="s">
        <v>124</v>
      </c>
      <c r="B6" s="37" t="s">
        <v>51</v>
      </c>
      <c r="C6" s="18" t="s">
        <v>52</v>
      </c>
      <c r="D6" s="19" t="s">
        <v>47</v>
      </c>
      <c r="E6" s="19" t="s">
        <v>48</v>
      </c>
      <c r="F6" s="19" t="s">
        <v>49</v>
      </c>
      <c r="G6" s="38" t="s">
        <v>53</v>
      </c>
      <c r="H6" s="42" t="s">
        <v>51</v>
      </c>
      <c r="I6" s="18" t="s">
        <v>52</v>
      </c>
      <c r="J6" s="19" t="s">
        <v>47</v>
      </c>
      <c r="K6" s="19" t="s">
        <v>48</v>
      </c>
      <c r="L6" s="19" t="s">
        <v>49</v>
      </c>
      <c r="M6" s="38" t="s">
        <v>53</v>
      </c>
      <c r="N6" s="42" t="s">
        <v>51</v>
      </c>
      <c r="O6" s="40" t="s">
        <v>52</v>
      </c>
      <c r="P6" s="19" t="s">
        <v>47</v>
      </c>
      <c r="Q6" s="19" t="s">
        <v>48</v>
      </c>
      <c r="R6" s="19" t="s">
        <v>49</v>
      </c>
      <c r="S6" s="38" t="s">
        <v>53</v>
      </c>
      <c r="U6" s="108" t="str">
        <f t="shared" ref="U6:U13" si="0">A7</f>
        <v>CAPS RED</v>
      </c>
      <c r="V6" s="28">
        <f t="shared" ref="V6:V13" si="1">G7</f>
        <v>7</v>
      </c>
      <c r="W6" s="28">
        <f t="shared" ref="W6:W13" si="2">M7</f>
        <v>1</v>
      </c>
      <c r="X6" s="28">
        <f t="shared" ref="X6:X13" si="3">S7</f>
        <v>2</v>
      </c>
      <c r="Y6" s="28">
        <f t="shared" ref="Y6:Y13" si="4">G19</f>
        <v>5</v>
      </c>
      <c r="Z6" s="28">
        <f t="shared" ref="Z6:Z13" si="5">M19</f>
        <v>3</v>
      </c>
      <c r="AA6" s="28">
        <f t="shared" ref="AA6:AA13" si="6">S19</f>
        <v>1</v>
      </c>
      <c r="AB6" s="109">
        <f t="shared" ref="AB6:AB13" si="7">SUM(V6:AA6)</f>
        <v>19</v>
      </c>
    </row>
    <row r="7" spans="1:28" ht="12.75" customHeight="1" x14ac:dyDescent="0.15">
      <c r="A7" s="45" t="s">
        <v>136</v>
      </c>
      <c r="B7" s="39">
        <v>1</v>
      </c>
      <c r="C7" s="10" t="s">
        <v>177</v>
      </c>
      <c r="D7" s="10">
        <v>18</v>
      </c>
      <c r="E7" s="10">
        <v>6</v>
      </c>
      <c r="F7" s="104">
        <v>0</v>
      </c>
      <c r="G7" s="104">
        <v>7</v>
      </c>
      <c r="H7" s="43">
        <v>10</v>
      </c>
      <c r="I7" s="10" t="s">
        <v>206</v>
      </c>
      <c r="J7" s="104">
        <v>5</v>
      </c>
      <c r="K7" s="104">
        <v>3</v>
      </c>
      <c r="L7" s="104">
        <v>0</v>
      </c>
      <c r="M7" s="104">
        <v>1</v>
      </c>
      <c r="N7" s="43">
        <v>23</v>
      </c>
      <c r="O7" s="99" t="s">
        <v>170</v>
      </c>
      <c r="P7" s="104">
        <v>5</v>
      </c>
      <c r="Q7" s="104">
        <v>2</v>
      </c>
      <c r="R7" s="104">
        <v>0</v>
      </c>
      <c r="S7" s="137">
        <v>2</v>
      </c>
      <c r="U7" s="108" t="str">
        <f t="shared" si="0"/>
        <v>KELVEDON</v>
      </c>
      <c r="V7" s="28">
        <f t="shared" si="1"/>
        <v>8</v>
      </c>
      <c r="W7" s="28">
        <f t="shared" si="2"/>
        <v>3</v>
      </c>
      <c r="X7" s="28">
        <f t="shared" si="3"/>
        <v>1</v>
      </c>
      <c r="Y7" s="28">
        <f t="shared" si="4"/>
        <v>3</v>
      </c>
      <c r="Z7" s="28">
        <f t="shared" si="5"/>
        <v>4</v>
      </c>
      <c r="AA7" s="28">
        <f t="shared" si="6"/>
        <v>4</v>
      </c>
      <c r="AB7" s="109">
        <f t="shared" si="7"/>
        <v>23</v>
      </c>
    </row>
    <row r="8" spans="1:28" ht="12.75" customHeight="1" x14ac:dyDescent="0.15">
      <c r="A8" s="45" t="s">
        <v>30</v>
      </c>
      <c r="B8" s="39">
        <v>2</v>
      </c>
      <c r="C8" s="104" t="s">
        <v>142</v>
      </c>
      <c r="D8" s="10">
        <v>69</v>
      </c>
      <c r="E8" s="10">
        <v>11</v>
      </c>
      <c r="F8" s="10">
        <v>0</v>
      </c>
      <c r="G8" s="104">
        <v>8</v>
      </c>
      <c r="H8" s="43">
        <v>12</v>
      </c>
      <c r="I8" s="104" t="s">
        <v>160</v>
      </c>
      <c r="J8" s="104">
        <v>6</v>
      </c>
      <c r="K8" s="104">
        <v>11</v>
      </c>
      <c r="L8" s="10">
        <v>0</v>
      </c>
      <c r="M8" s="104">
        <v>3</v>
      </c>
      <c r="N8" s="43">
        <v>24</v>
      </c>
      <c r="O8" s="99" t="s">
        <v>207</v>
      </c>
      <c r="P8" s="104">
        <v>4</v>
      </c>
      <c r="Q8" s="104">
        <v>14</v>
      </c>
      <c r="R8" s="104">
        <v>0</v>
      </c>
      <c r="S8" s="137">
        <v>1</v>
      </c>
      <c r="U8" s="108" t="str">
        <f t="shared" si="0"/>
        <v>BILLERICAY</v>
      </c>
      <c r="V8" s="28">
        <f t="shared" si="1"/>
        <v>4</v>
      </c>
      <c r="W8" s="28">
        <f t="shared" si="2"/>
        <v>6</v>
      </c>
      <c r="X8" s="28">
        <f t="shared" si="3"/>
        <v>4</v>
      </c>
      <c r="Y8" s="28">
        <f t="shared" si="4"/>
        <v>0</v>
      </c>
      <c r="Z8" s="28">
        <f t="shared" si="5"/>
        <v>2</v>
      </c>
      <c r="AA8" s="28">
        <f t="shared" si="6"/>
        <v>6</v>
      </c>
      <c r="AB8" s="109">
        <f t="shared" si="7"/>
        <v>22</v>
      </c>
    </row>
    <row r="9" spans="1:28" ht="12.75" customHeight="1" x14ac:dyDescent="0.15">
      <c r="A9" s="45" t="s">
        <v>153</v>
      </c>
      <c r="B9" s="39">
        <v>3</v>
      </c>
      <c r="C9" s="104" t="s">
        <v>204</v>
      </c>
      <c r="D9" s="104">
        <v>12</v>
      </c>
      <c r="E9" s="104">
        <v>9</v>
      </c>
      <c r="F9" s="104">
        <v>0</v>
      </c>
      <c r="G9" s="104">
        <v>4</v>
      </c>
      <c r="H9" s="43">
        <v>13</v>
      </c>
      <c r="I9" s="104" t="s">
        <v>155</v>
      </c>
      <c r="J9" s="104">
        <v>11</v>
      </c>
      <c r="K9" s="104">
        <v>9</v>
      </c>
      <c r="L9" s="104">
        <v>0</v>
      </c>
      <c r="M9" s="104">
        <v>6</v>
      </c>
      <c r="N9" s="43">
        <v>21</v>
      </c>
      <c r="O9" s="99" t="s">
        <v>208</v>
      </c>
      <c r="P9" s="104">
        <v>5</v>
      </c>
      <c r="Q9" s="104">
        <v>14</v>
      </c>
      <c r="R9" s="104">
        <v>0</v>
      </c>
      <c r="S9" s="137">
        <v>4</v>
      </c>
      <c r="U9" s="108" t="str">
        <f t="shared" si="0"/>
        <v>BRAINTREE</v>
      </c>
      <c r="V9" s="28">
        <f t="shared" si="1"/>
        <v>3</v>
      </c>
      <c r="W9" s="28">
        <f t="shared" si="2"/>
        <v>7</v>
      </c>
      <c r="X9" s="28">
        <f t="shared" si="3"/>
        <v>7</v>
      </c>
      <c r="Y9" s="28">
        <f t="shared" si="4"/>
        <v>8</v>
      </c>
      <c r="Z9" s="28">
        <f t="shared" si="5"/>
        <v>8</v>
      </c>
      <c r="AA9" s="28">
        <f t="shared" si="6"/>
        <v>2</v>
      </c>
      <c r="AB9" s="109">
        <f t="shared" si="7"/>
        <v>35</v>
      </c>
    </row>
    <row r="10" spans="1:28" ht="12.75" customHeight="1" x14ac:dyDescent="0.15">
      <c r="A10" s="45" t="s">
        <v>18</v>
      </c>
      <c r="B10" s="39">
        <v>4</v>
      </c>
      <c r="C10" s="104" t="s">
        <v>165</v>
      </c>
      <c r="D10" s="104">
        <v>10</v>
      </c>
      <c r="E10" s="104">
        <v>7</v>
      </c>
      <c r="F10" s="104">
        <v>0</v>
      </c>
      <c r="G10" s="104">
        <v>3</v>
      </c>
      <c r="H10" s="43">
        <v>18</v>
      </c>
      <c r="I10" s="104" t="s">
        <v>214</v>
      </c>
      <c r="J10" s="104">
        <v>13</v>
      </c>
      <c r="K10" s="104">
        <v>7</v>
      </c>
      <c r="L10" s="104">
        <v>8</v>
      </c>
      <c r="M10" s="104">
        <v>7</v>
      </c>
      <c r="N10" s="43">
        <v>26</v>
      </c>
      <c r="O10" s="99" t="s">
        <v>185</v>
      </c>
      <c r="P10" s="104">
        <v>10</v>
      </c>
      <c r="Q10" s="104">
        <v>2</v>
      </c>
      <c r="R10" s="104">
        <v>0</v>
      </c>
      <c r="S10" s="137">
        <v>7</v>
      </c>
      <c r="U10" s="108" t="str">
        <f t="shared" si="0"/>
        <v>CHELMSFORD</v>
      </c>
      <c r="V10" s="29">
        <f t="shared" si="1"/>
        <v>2</v>
      </c>
      <c r="W10" s="29">
        <f t="shared" si="2"/>
        <v>8</v>
      </c>
      <c r="X10" s="28">
        <f t="shared" si="3"/>
        <v>3</v>
      </c>
      <c r="Y10" s="28">
        <f t="shared" si="4"/>
        <v>7</v>
      </c>
      <c r="Z10" s="29">
        <f t="shared" si="5"/>
        <v>1</v>
      </c>
      <c r="AA10" s="29">
        <f t="shared" si="6"/>
        <v>5</v>
      </c>
      <c r="AB10" s="110">
        <f t="shared" si="7"/>
        <v>26</v>
      </c>
    </row>
    <row r="11" spans="1:28" ht="12.75" customHeight="1" x14ac:dyDescent="0.15">
      <c r="A11" s="45" t="s">
        <v>203</v>
      </c>
      <c r="B11" s="39">
        <v>5</v>
      </c>
      <c r="C11" s="104" t="s">
        <v>205</v>
      </c>
      <c r="D11" s="104">
        <v>9</v>
      </c>
      <c r="E11" s="104">
        <v>0</v>
      </c>
      <c r="F11" s="104">
        <v>0</v>
      </c>
      <c r="G11" s="104">
        <v>2</v>
      </c>
      <c r="H11" s="43">
        <v>19</v>
      </c>
      <c r="I11" s="104" t="s">
        <v>182</v>
      </c>
      <c r="J11" s="104">
        <v>24</v>
      </c>
      <c r="K11" s="104">
        <v>6</v>
      </c>
      <c r="L11" s="104">
        <v>0</v>
      </c>
      <c r="M11" s="104">
        <v>8</v>
      </c>
      <c r="N11" s="43">
        <v>29</v>
      </c>
      <c r="O11" s="99" t="s">
        <v>209</v>
      </c>
      <c r="P11" s="104">
        <v>5</v>
      </c>
      <c r="Q11" s="104">
        <v>3</v>
      </c>
      <c r="R11" s="104">
        <v>0</v>
      </c>
      <c r="S11" s="137">
        <v>3</v>
      </c>
      <c r="U11" s="108" t="str">
        <f t="shared" si="0"/>
        <v>CAPS BLUE</v>
      </c>
      <c r="V11" s="28">
        <f t="shared" si="1"/>
        <v>5</v>
      </c>
      <c r="W11" s="28">
        <f t="shared" si="2"/>
        <v>4</v>
      </c>
      <c r="X11" s="28">
        <f t="shared" si="3"/>
        <v>8</v>
      </c>
      <c r="Y11" s="28">
        <f t="shared" si="4"/>
        <v>6</v>
      </c>
      <c r="Z11" s="28">
        <f t="shared" si="5"/>
        <v>6</v>
      </c>
      <c r="AA11" s="28">
        <f t="shared" si="6"/>
        <v>8</v>
      </c>
      <c r="AB11" s="109">
        <f t="shared" si="7"/>
        <v>37</v>
      </c>
    </row>
    <row r="12" spans="1:28" ht="12.75" customHeight="1" x14ac:dyDescent="0.15">
      <c r="A12" s="45" t="s">
        <v>137</v>
      </c>
      <c r="B12" s="39">
        <v>6</v>
      </c>
      <c r="C12" s="104" t="s">
        <v>191</v>
      </c>
      <c r="D12" s="104">
        <v>13</v>
      </c>
      <c r="E12" s="104">
        <v>1</v>
      </c>
      <c r="F12" s="104">
        <v>0</v>
      </c>
      <c r="G12" s="104">
        <v>5</v>
      </c>
      <c r="H12" s="43">
        <v>15</v>
      </c>
      <c r="I12" s="104" t="s">
        <v>144</v>
      </c>
      <c r="J12" s="104">
        <v>6</v>
      </c>
      <c r="K12" s="104">
        <v>15</v>
      </c>
      <c r="L12" s="104">
        <v>0</v>
      </c>
      <c r="M12" s="104">
        <v>4</v>
      </c>
      <c r="N12" s="43">
        <v>28</v>
      </c>
      <c r="O12" s="99" t="s">
        <v>178</v>
      </c>
      <c r="P12" s="104">
        <v>13</v>
      </c>
      <c r="Q12" s="104">
        <v>2</v>
      </c>
      <c r="R12" s="104">
        <v>0</v>
      </c>
      <c r="S12" s="137">
        <v>8</v>
      </c>
      <c r="U12" s="108" t="str">
        <f t="shared" si="0"/>
        <v>HARWICH</v>
      </c>
      <c r="V12" s="28">
        <f t="shared" si="1"/>
        <v>6</v>
      </c>
      <c r="W12" s="28">
        <f t="shared" si="2"/>
        <v>5</v>
      </c>
      <c r="X12" s="28">
        <f t="shared" si="3"/>
        <v>5</v>
      </c>
      <c r="Y12" s="28">
        <f t="shared" si="4"/>
        <v>4</v>
      </c>
      <c r="Z12" s="28">
        <f t="shared" si="5"/>
        <v>7</v>
      </c>
      <c r="AA12" s="28">
        <f t="shared" si="6"/>
        <v>7</v>
      </c>
      <c r="AB12" s="110">
        <f t="shared" si="7"/>
        <v>34</v>
      </c>
    </row>
    <row r="13" spans="1:28" ht="12.75" customHeight="1" x14ac:dyDescent="0.15">
      <c r="A13" s="45" t="s">
        <v>127</v>
      </c>
      <c r="B13" s="39">
        <v>7</v>
      </c>
      <c r="C13" s="104" t="s">
        <v>193</v>
      </c>
      <c r="D13" s="104">
        <v>15</v>
      </c>
      <c r="E13" s="104">
        <v>12</v>
      </c>
      <c r="F13" s="104">
        <v>0</v>
      </c>
      <c r="G13" s="104">
        <v>6</v>
      </c>
      <c r="H13" s="43">
        <v>20</v>
      </c>
      <c r="I13" s="104" t="s">
        <v>186</v>
      </c>
      <c r="J13" s="104">
        <v>10</v>
      </c>
      <c r="K13" s="104">
        <v>6</v>
      </c>
      <c r="L13" s="104">
        <v>8</v>
      </c>
      <c r="M13" s="104">
        <v>5</v>
      </c>
      <c r="N13" s="43">
        <v>25</v>
      </c>
      <c r="O13" s="99" t="s">
        <v>174</v>
      </c>
      <c r="P13" s="104">
        <v>8</v>
      </c>
      <c r="Q13" s="104">
        <v>0</v>
      </c>
      <c r="R13" s="104">
        <v>0</v>
      </c>
      <c r="S13" s="137">
        <v>5</v>
      </c>
      <c r="U13" s="108" t="str">
        <f t="shared" si="0"/>
        <v>DOES</v>
      </c>
      <c r="V13" s="28">
        <f t="shared" si="1"/>
        <v>1</v>
      </c>
      <c r="W13" s="28">
        <f t="shared" si="2"/>
        <v>2</v>
      </c>
      <c r="X13" s="28">
        <f t="shared" si="3"/>
        <v>6</v>
      </c>
      <c r="Y13" s="28">
        <f t="shared" si="4"/>
        <v>2</v>
      </c>
      <c r="Z13" s="28">
        <f t="shared" si="5"/>
        <v>5</v>
      </c>
      <c r="AA13" s="28">
        <f t="shared" si="6"/>
        <v>3</v>
      </c>
      <c r="AB13" s="109">
        <f t="shared" si="7"/>
        <v>19</v>
      </c>
    </row>
    <row r="14" spans="1:28" ht="14" customHeight="1" thickBot="1" x14ac:dyDescent="0.2">
      <c r="A14" s="46" t="s">
        <v>3</v>
      </c>
      <c r="B14" s="39">
        <v>9</v>
      </c>
      <c r="C14" s="165" t="s">
        <v>145</v>
      </c>
      <c r="D14" s="165">
        <v>4</v>
      </c>
      <c r="E14" s="165">
        <v>0</v>
      </c>
      <c r="F14" s="165">
        <v>0</v>
      </c>
      <c r="G14" s="165">
        <v>1</v>
      </c>
      <c r="H14" s="43">
        <v>16</v>
      </c>
      <c r="I14" s="165" t="s">
        <v>184</v>
      </c>
      <c r="J14" s="165">
        <v>6</v>
      </c>
      <c r="K14" s="165">
        <v>7</v>
      </c>
      <c r="L14" s="165">
        <v>0</v>
      </c>
      <c r="M14" s="165">
        <v>2</v>
      </c>
      <c r="N14" s="43">
        <v>22</v>
      </c>
      <c r="O14" s="166" t="s">
        <v>158</v>
      </c>
      <c r="P14" s="165">
        <v>9</v>
      </c>
      <c r="Q14" s="165">
        <v>11</v>
      </c>
      <c r="R14" s="165">
        <v>0</v>
      </c>
      <c r="S14" s="167">
        <v>6</v>
      </c>
      <c r="U14" s="108" t="s">
        <v>139</v>
      </c>
      <c r="V14" s="28">
        <f t="shared" ref="V14:AB14" si="8">SUM(V6:V13)</f>
        <v>36</v>
      </c>
      <c r="W14" s="28">
        <f t="shared" si="8"/>
        <v>36</v>
      </c>
      <c r="X14" s="28">
        <f t="shared" si="8"/>
        <v>36</v>
      </c>
      <c r="Y14" s="28">
        <f t="shared" si="8"/>
        <v>35</v>
      </c>
      <c r="Z14" s="28">
        <f t="shared" si="8"/>
        <v>36</v>
      </c>
      <c r="AA14" s="28">
        <f t="shared" si="8"/>
        <v>36</v>
      </c>
      <c r="AB14" s="28">
        <f t="shared" si="8"/>
        <v>215</v>
      </c>
    </row>
    <row r="15" spans="1:28" ht="12.75" customHeight="1" x14ac:dyDescent="0.15">
      <c r="A15" s="45"/>
      <c r="B15" s="31"/>
      <c r="C15" s="14"/>
      <c r="D15" s="17"/>
      <c r="E15" s="17"/>
      <c r="F15" s="17"/>
      <c r="G15" s="21"/>
      <c r="H15" s="21"/>
      <c r="I15" s="20"/>
      <c r="J15" s="17"/>
      <c r="K15" s="17"/>
      <c r="L15" s="17"/>
      <c r="M15" s="21"/>
      <c r="N15" s="21"/>
      <c r="O15" s="20"/>
      <c r="P15" s="17"/>
      <c r="Q15" s="17"/>
      <c r="R15" s="17"/>
      <c r="S15" s="47"/>
      <c r="AB15" s="30"/>
    </row>
    <row r="16" spans="1:28" ht="12.75" customHeight="1" thickBot="1" x14ac:dyDescent="0.2">
      <c r="A16" s="45"/>
      <c r="B16" s="31"/>
      <c r="C16" s="14"/>
      <c r="D16" s="63"/>
      <c r="E16" s="63"/>
      <c r="F16" s="63"/>
      <c r="G16" s="31"/>
      <c r="H16" s="31"/>
      <c r="I16" s="14"/>
      <c r="J16" s="63"/>
      <c r="K16" s="63"/>
      <c r="L16" s="63"/>
      <c r="M16" s="31"/>
      <c r="N16" s="31"/>
      <c r="O16" s="14"/>
      <c r="P16" s="63"/>
      <c r="Q16" s="63"/>
      <c r="R16" s="63"/>
      <c r="S16" s="64"/>
    </row>
    <row r="17" spans="1:19" ht="12.75" customHeight="1" x14ac:dyDescent="0.15">
      <c r="A17" s="57" t="s">
        <v>9</v>
      </c>
      <c r="B17" s="33"/>
      <c r="C17" s="34" t="s">
        <v>44</v>
      </c>
      <c r="D17" s="35"/>
      <c r="E17" s="35"/>
      <c r="F17" s="35"/>
      <c r="G17" s="36"/>
      <c r="H17" s="41"/>
      <c r="I17" s="34" t="s">
        <v>45</v>
      </c>
      <c r="J17" s="35"/>
      <c r="K17" s="35"/>
      <c r="L17" s="35"/>
      <c r="M17" s="36"/>
      <c r="N17" s="41"/>
      <c r="O17" s="34" t="s">
        <v>46</v>
      </c>
      <c r="P17" s="35"/>
      <c r="Q17" s="35"/>
      <c r="R17" s="35"/>
      <c r="S17" s="36"/>
    </row>
    <row r="18" spans="1:19" ht="12.75" customHeight="1" x14ac:dyDescent="0.15">
      <c r="A18" s="58" t="s">
        <v>124</v>
      </c>
      <c r="B18" s="37" t="s">
        <v>51</v>
      </c>
      <c r="C18" s="18" t="s">
        <v>52</v>
      </c>
      <c r="D18" s="19" t="s">
        <v>47</v>
      </c>
      <c r="E18" s="19" t="s">
        <v>48</v>
      </c>
      <c r="F18" s="19" t="s">
        <v>49</v>
      </c>
      <c r="G18" s="38" t="s">
        <v>53</v>
      </c>
      <c r="H18" s="42" t="s">
        <v>51</v>
      </c>
      <c r="I18" s="18" t="s">
        <v>52</v>
      </c>
      <c r="J18" s="19" t="s">
        <v>47</v>
      </c>
      <c r="K18" s="19" t="s">
        <v>48</v>
      </c>
      <c r="L18" s="19" t="s">
        <v>49</v>
      </c>
      <c r="M18" s="38" t="s">
        <v>53</v>
      </c>
      <c r="N18" s="42" t="s">
        <v>51</v>
      </c>
      <c r="O18" s="18" t="s">
        <v>52</v>
      </c>
      <c r="P18" s="19" t="s">
        <v>47</v>
      </c>
      <c r="Q18" s="19" t="s">
        <v>48</v>
      </c>
      <c r="R18" s="19" t="s">
        <v>49</v>
      </c>
      <c r="S18" s="38" t="s">
        <v>53</v>
      </c>
    </row>
    <row r="19" spans="1:19" ht="12.75" customHeight="1" x14ac:dyDescent="0.15">
      <c r="A19" s="45" t="str">
        <f>A7</f>
        <v>CAPS RED</v>
      </c>
      <c r="B19" s="39">
        <v>33</v>
      </c>
      <c r="C19" s="99" t="s">
        <v>162</v>
      </c>
      <c r="D19" s="104">
        <v>9</v>
      </c>
      <c r="E19" s="104">
        <v>8</v>
      </c>
      <c r="F19" s="10">
        <v>0</v>
      </c>
      <c r="G19" s="100">
        <v>5</v>
      </c>
      <c r="H19" s="43">
        <v>42</v>
      </c>
      <c r="I19" s="99" t="s">
        <v>190</v>
      </c>
      <c r="J19" s="104">
        <v>6</v>
      </c>
      <c r="K19" s="104">
        <v>0</v>
      </c>
      <c r="L19" s="10">
        <v>0</v>
      </c>
      <c r="M19" s="104">
        <v>3</v>
      </c>
      <c r="N19" s="43">
        <v>51</v>
      </c>
      <c r="O19" s="99" t="s">
        <v>157</v>
      </c>
      <c r="P19" s="104">
        <v>3</v>
      </c>
      <c r="Q19" s="104">
        <v>13</v>
      </c>
      <c r="R19" s="10">
        <v>0</v>
      </c>
      <c r="S19" s="100">
        <v>1</v>
      </c>
    </row>
    <row r="20" spans="1:19" ht="12.75" customHeight="1" x14ac:dyDescent="0.15">
      <c r="A20" s="45" t="str">
        <f>A8</f>
        <v>KELVEDON</v>
      </c>
      <c r="B20" s="39">
        <v>31</v>
      </c>
      <c r="C20" s="99" t="s">
        <v>154</v>
      </c>
      <c r="D20" s="104">
        <v>5</v>
      </c>
      <c r="E20" s="104">
        <v>9</v>
      </c>
      <c r="F20" s="10">
        <v>0</v>
      </c>
      <c r="G20" s="100">
        <v>3</v>
      </c>
      <c r="H20" s="43">
        <v>43</v>
      </c>
      <c r="I20" s="99" t="s">
        <v>175</v>
      </c>
      <c r="J20" s="104">
        <v>6</v>
      </c>
      <c r="K20" s="104">
        <v>4</v>
      </c>
      <c r="L20" s="10">
        <v>0</v>
      </c>
      <c r="M20" s="104">
        <v>4</v>
      </c>
      <c r="N20" s="43">
        <v>55</v>
      </c>
      <c r="O20" s="99" t="s">
        <v>187</v>
      </c>
      <c r="P20" s="104">
        <v>11</v>
      </c>
      <c r="Q20" s="104">
        <v>5</v>
      </c>
      <c r="R20" s="10">
        <v>0</v>
      </c>
      <c r="S20" s="100">
        <v>4</v>
      </c>
    </row>
    <row r="21" spans="1:19" ht="12.75" customHeight="1" x14ac:dyDescent="0.15">
      <c r="A21" s="45" t="str">
        <f t="shared" ref="A21:A26" si="9">A9</f>
        <v>BILLERICAY</v>
      </c>
      <c r="B21" s="39">
        <v>36</v>
      </c>
      <c r="C21" s="99" t="s">
        <v>210</v>
      </c>
      <c r="D21" s="104">
        <v>0</v>
      </c>
      <c r="E21" s="104">
        <v>0</v>
      </c>
      <c r="F21" s="104">
        <v>0</v>
      </c>
      <c r="G21" s="100">
        <v>0</v>
      </c>
      <c r="H21" s="43">
        <v>44</v>
      </c>
      <c r="I21" s="99" t="s">
        <v>181</v>
      </c>
      <c r="J21" s="104">
        <v>5</v>
      </c>
      <c r="K21" s="104">
        <v>3</v>
      </c>
      <c r="L21" s="104">
        <v>0</v>
      </c>
      <c r="M21" s="104">
        <v>2</v>
      </c>
      <c r="N21" s="43">
        <v>56</v>
      </c>
      <c r="O21" s="99" t="s">
        <v>176</v>
      </c>
      <c r="P21" s="104">
        <v>15</v>
      </c>
      <c r="Q21" s="104">
        <v>2</v>
      </c>
      <c r="R21" s="104">
        <v>0</v>
      </c>
      <c r="S21" s="100">
        <v>6</v>
      </c>
    </row>
    <row r="22" spans="1:19" ht="12.75" customHeight="1" x14ac:dyDescent="0.15">
      <c r="A22" s="45" t="str">
        <f t="shared" si="9"/>
        <v>BRAINTREE</v>
      </c>
      <c r="B22" s="39">
        <v>35</v>
      </c>
      <c r="C22" s="99" t="s">
        <v>173</v>
      </c>
      <c r="D22" s="104">
        <v>12</v>
      </c>
      <c r="E22" s="104">
        <v>9</v>
      </c>
      <c r="F22" s="104">
        <v>8</v>
      </c>
      <c r="G22" s="100">
        <v>8</v>
      </c>
      <c r="H22" s="43">
        <v>45</v>
      </c>
      <c r="I22" s="99" t="s">
        <v>179</v>
      </c>
      <c r="J22" s="104">
        <v>22</v>
      </c>
      <c r="K22" s="104">
        <v>1</v>
      </c>
      <c r="L22" s="104">
        <v>0</v>
      </c>
      <c r="M22" s="104">
        <v>8</v>
      </c>
      <c r="N22" s="43">
        <v>53</v>
      </c>
      <c r="O22" s="99" t="s">
        <v>192</v>
      </c>
      <c r="P22" s="104">
        <v>3</v>
      </c>
      <c r="Q22" s="104">
        <v>14</v>
      </c>
      <c r="R22" s="104">
        <v>0</v>
      </c>
      <c r="S22" s="100">
        <v>2</v>
      </c>
    </row>
    <row r="23" spans="1:19" ht="12.75" customHeight="1" x14ac:dyDescent="0.15">
      <c r="A23" s="45" t="str">
        <f t="shared" si="9"/>
        <v>CHELMSFORD</v>
      </c>
      <c r="B23" s="39">
        <v>37</v>
      </c>
      <c r="C23" s="99" t="s">
        <v>189</v>
      </c>
      <c r="D23" s="104">
        <v>10</v>
      </c>
      <c r="E23" s="104">
        <v>6</v>
      </c>
      <c r="F23" s="104">
        <v>8</v>
      </c>
      <c r="G23" s="100">
        <v>7</v>
      </c>
      <c r="H23" s="43">
        <v>46</v>
      </c>
      <c r="I23" s="99" t="s">
        <v>169</v>
      </c>
      <c r="J23" s="104">
        <v>2</v>
      </c>
      <c r="K23" s="104">
        <v>7</v>
      </c>
      <c r="L23" s="104">
        <v>0</v>
      </c>
      <c r="M23" s="104">
        <v>1</v>
      </c>
      <c r="N23" s="43">
        <v>60</v>
      </c>
      <c r="O23" s="99" t="s">
        <v>156</v>
      </c>
      <c r="P23" s="104">
        <v>13</v>
      </c>
      <c r="Q23" s="104">
        <v>13</v>
      </c>
      <c r="R23" s="104">
        <v>0</v>
      </c>
      <c r="S23" s="100">
        <v>5</v>
      </c>
    </row>
    <row r="24" spans="1:19" ht="12.75" customHeight="1" x14ac:dyDescent="0.15">
      <c r="A24" s="45" t="str">
        <f t="shared" si="9"/>
        <v>CAPS BLUE</v>
      </c>
      <c r="B24" s="39">
        <v>38</v>
      </c>
      <c r="C24" s="99" t="s">
        <v>164</v>
      </c>
      <c r="D24" s="104">
        <v>9</v>
      </c>
      <c r="E24" s="104">
        <v>14</v>
      </c>
      <c r="F24" s="104">
        <v>0</v>
      </c>
      <c r="G24" s="100">
        <v>6</v>
      </c>
      <c r="H24" s="43">
        <v>47</v>
      </c>
      <c r="I24" s="99" t="s">
        <v>172</v>
      </c>
      <c r="J24" s="104">
        <v>10</v>
      </c>
      <c r="K24" s="104">
        <v>3</v>
      </c>
      <c r="L24" s="104">
        <v>8</v>
      </c>
      <c r="M24" s="104">
        <v>6</v>
      </c>
      <c r="N24" s="43">
        <v>59</v>
      </c>
      <c r="O24" s="99" t="s">
        <v>196</v>
      </c>
      <c r="P24" s="104">
        <v>21</v>
      </c>
      <c r="Q24" s="104">
        <v>1</v>
      </c>
      <c r="R24" s="104">
        <v>0</v>
      </c>
      <c r="S24" s="100">
        <v>8</v>
      </c>
    </row>
    <row r="25" spans="1:19" ht="12.75" customHeight="1" x14ac:dyDescent="0.15">
      <c r="A25" s="45" t="str">
        <f t="shared" si="9"/>
        <v>HARWICH</v>
      </c>
      <c r="B25" s="39">
        <v>39</v>
      </c>
      <c r="C25" s="99" t="s">
        <v>194</v>
      </c>
      <c r="D25" s="104">
        <v>7</v>
      </c>
      <c r="E25" s="104">
        <v>3</v>
      </c>
      <c r="F25" s="104">
        <v>0</v>
      </c>
      <c r="G25" s="100">
        <v>4</v>
      </c>
      <c r="H25" s="43">
        <v>48</v>
      </c>
      <c r="I25" s="99" t="s">
        <v>211</v>
      </c>
      <c r="J25" s="104">
        <v>10</v>
      </c>
      <c r="K25" s="104">
        <v>8</v>
      </c>
      <c r="L25" s="104">
        <v>0</v>
      </c>
      <c r="M25" s="104">
        <v>7</v>
      </c>
      <c r="N25" s="43">
        <v>57</v>
      </c>
      <c r="O25" s="99" t="s">
        <v>159</v>
      </c>
      <c r="P25" s="104">
        <v>16</v>
      </c>
      <c r="Q25" s="104">
        <v>11</v>
      </c>
      <c r="R25" s="104">
        <v>0</v>
      </c>
      <c r="S25" s="100">
        <v>7</v>
      </c>
    </row>
    <row r="26" spans="1:19" ht="12.75" customHeight="1" thickBot="1" x14ac:dyDescent="0.2">
      <c r="A26" s="45" t="str">
        <f t="shared" si="9"/>
        <v>DOES</v>
      </c>
      <c r="B26" s="39">
        <v>40</v>
      </c>
      <c r="C26" s="166" t="s">
        <v>163</v>
      </c>
      <c r="D26" s="165">
        <v>5</v>
      </c>
      <c r="E26" s="165">
        <v>7</v>
      </c>
      <c r="F26" s="165">
        <v>8</v>
      </c>
      <c r="G26" s="87">
        <v>2</v>
      </c>
      <c r="H26" s="43">
        <v>50</v>
      </c>
      <c r="I26" s="166" t="s">
        <v>143</v>
      </c>
      <c r="J26" s="165">
        <v>9</v>
      </c>
      <c r="K26" s="165">
        <v>10</v>
      </c>
      <c r="L26" s="165">
        <v>0</v>
      </c>
      <c r="M26" s="165">
        <v>5</v>
      </c>
      <c r="N26" s="43">
        <v>54</v>
      </c>
      <c r="O26" s="166" t="s">
        <v>171</v>
      </c>
      <c r="P26" s="165">
        <v>5</v>
      </c>
      <c r="Q26" s="165">
        <v>4</v>
      </c>
      <c r="R26" s="165">
        <v>0</v>
      </c>
      <c r="S26" s="87">
        <v>3</v>
      </c>
    </row>
    <row r="27" spans="1:19" ht="12.75" customHeight="1" x14ac:dyDescent="0.15">
      <c r="A27" s="2"/>
      <c r="B27" s="11"/>
      <c r="C27" s="2"/>
      <c r="D27" s="3"/>
      <c r="E27" s="3"/>
      <c r="F27" s="3"/>
      <c r="G27" s="11"/>
      <c r="H27" s="11"/>
      <c r="I27" s="2"/>
      <c r="J27" s="3"/>
      <c r="K27" s="3"/>
      <c r="L27" s="3"/>
      <c r="M27" s="11"/>
      <c r="N27" s="11"/>
      <c r="O27" s="2"/>
      <c r="P27" s="3"/>
      <c r="Q27" s="3"/>
      <c r="R27" s="3"/>
      <c r="S27" s="11"/>
    </row>
    <row r="28" spans="1:19" ht="12" customHeight="1" x14ac:dyDescent="0.15">
      <c r="A28" s="2"/>
      <c r="B28" s="2"/>
      <c r="C28" s="2"/>
      <c r="D28" s="2"/>
      <c r="E28" s="2"/>
      <c r="F28" s="2"/>
      <c r="J28" s="3"/>
    </row>
    <row r="29" spans="1:19" ht="12" customHeight="1" x14ac:dyDescent="0.15">
      <c r="A29" s="2"/>
      <c r="B29" s="2"/>
      <c r="C29" s="2"/>
      <c r="D29" s="2"/>
      <c r="E29" s="2"/>
      <c r="F29" s="2"/>
      <c r="J29" s="3"/>
    </row>
    <row r="30" spans="1:19" ht="12" customHeight="1" x14ac:dyDescent="0.15">
      <c r="A30" s="2"/>
      <c r="B30" s="2"/>
      <c r="C30" s="2"/>
      <c r="D30" s="2"/>
      <c r="E30" s="2"/>
      <c r="F30" s="2"/>
      <c r="J30" s="3"/>
    </row>
    <row r="31" spans="1:19" ht="12" customHeight="1" x14ac:dyDescent="0.15">
      <c r="A31" s="2"/>
      <c r="B31" s="2"/>
      <c r="C31" s="2"/>
      <c r="D31" s="2"/>
      <c r="E31" s="2"/>
      <c r="F31" s="2"/>
      <c r="J31" s="3"/>
    </row>
    <row r="32" spans="1:19" ht="12" customHeight="1" x14ac:dyDescent="0.15">
      <c r="A32" s="2"/>
      <c r="B32" s="2"/>
      <c r="C32" s="2"/>
      <c r="D32" s="2"/>
      <c r="E32" s="2"/>
      <c r="F32" s="2"/>
    </row>
    <row r="33" spans="1:11" ht="12" customHeight="1" x14ac:dyDescent="0.15">
      <c r="A33" s="2"/>
      <c r="B33" s="2"/>
      <c r="C33" s="2"/>
      <c r="D33" s="2"/>
      <c r="E33" s="2"/>
      <c r="F33" s="2"/>
    </row>
    <row r="34" spans="1:11" ht="12" customHeight="1" x14ac:dyDescent="0.15">
      <c r="A34" s="2"/>
      <c r="B34" s="2"/>
      <c r="C34" s="2"/>
      <c r="D34" s="2"/>
      <c r="E34" s="2"/>
      <c r="F34" s="2"/>
      <c r="G34" s="2"/>
      <c r="H34" s="2"/>
      <c r="J34" s="2"/>
      <c r="K34" s="2"/>
    </row>
    <row r="35" spans="1:11" ht="12" customHeight="1" x14ac:dyDescent="0.15">
      <c r="A35" s="2"/>
      <c r="B35" s="2"/>
      <c r="C35" s="2"/>
      <c r="D35" s="2"/>
      <c r="E35" s="2"/>
      <c r="F35" s="2"/>
    </row>
    <row r="36" spans="1:11" ht="12" customHeight="1" x14ac:dyDescent="0.15">
      <c r="A36" s="2"/>
      <c r="B36" s="2"/>
      <c r="C36" s="2"/>
      <c r="D36" s="2"/>
      <c r="E36" s="2"/>
      <c r="F36" s="2"/>
    </row>
    <row r="37" spans="1:11" ht="12" customHeight="1" x14ac:dyDescent="0.15">
      <c r="A37" s="2"/>
      <c r="B37" s="2"/>
      <c r="C37" s="2"/>
      <c r="D37" s="2"/>
      <c r="E37" s="2"/>
      <c r="F37" s="2"/>
    </row>
    <row r="38" spans="1:11" ht="12" customHeight="1" x14ac:dyDescent="0.15"/>
    <row r="39" spans="1:11" ht="12" customHeight="1" x14ac:dyDescent="0.15"/>
    <row r="40" spans="1:11" ht="12" customHeight="1" x14ac:dyDescent="0.15"/>
    <row r="41" spans="1:11" ht="12" customHeight="1" x14ac:dyDescent="0.15"/>
    <row r="42" spans="1:11" ht="12" customHeight="1" x14ac:dyDescent="0.15"/>
    <row r="43" spans="1:11" ht="12" customHeight="1" x14ac:dyDescent="0.15"/>
    <row r="44" spans="1:11" ht="12" customHeight="1" x14ac:dyDescent="0.15"/>
    <row r="45" spans="1:11" ht="12" customHeight="1" x14ac:dyDescent="0.15"/>
    <row r="46" spans="1:11" ht="12" customHeight="1" x14ac:dyDescent="0.15"/>
    <row r="47" spans="1:11" ht="12" customHeight="1" x14ac:dyDescent="0.15"/>
    <row r="48" spans="1:11" ht="12" customHeight="1" x14ac:dyDescent="0.15"/>
    <row r="49" ht="12" customHeight="1" x14ac:dyDescent="0.15"/>
  </sheetData>
  <phoneticPr fontId="0" type="noConversion"/>
  <pageMargins left="0.82677165354330717" right="0.19685039370078741" top="0.39370078740157483" bottom="0.39370078740157483" header="0.51181102362204722" footer="0.51181102362204722"/>
  <pageSetup paperSize="9" scale="68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B47"/>
  <sheetViews>
    <sheetView workbookViewId="0">
      <selection activeCell="D13" sqref="D13"/>
    </sheetView>
  </sheetViews>
  <sheetFormatPr baseColWidth="10" defaultColWidth="8.83203125" defaultRowHeight="13" x14ac:dyDescent="0.15"/>
  <cols>
    <col min="1" max="1" width="17.5" customWidth="1"/>
    <col min="2" max="2" width="4.33203125" bestFit="1" customWidth="1"/>
    <col min="3" max="3" width="15.33203125" bestFit="1" customWidth="1"/>
    <col min="4" max="4" width="3" bestFit="1" customWidth="1"/>
    <col min="5" max="5" width="4" bestFit="1" customWidth="1"/>
    <col min="6" max="6" width="3.1640625" bestFit="1" customWidth="1"/>
    <col min="7" max="7" width="6.33203125" bestFit="1" customWidth="1"/>
    <col min="8" max="8" width="4.6640625" customWidth="1"/>
    <col min="9" max="9" width="15.6640625" bestFit="1" customWidth="1"/>
    <col min="10" max="12" width="3.1640625" bestFit="1" customWidth="1"/>
    <col min="13" max="13" width="6.33203125" bestFit="1" customWidth="1"/>
    <col min="14" max="14" width="5.6640625" customWidth="1"/>
    <col min="15" max="15" width="15.33203125" bestFit="1" customWidth="1"/>
    <col min="16" max="16" width="4.1640625" bestFit="1" customWidth="1"/>
    <col min="17" max="17" width="3.1640625" bestFit="1" customWidth="1"/>
    <col min="18" max="18" width="2.5" bestFit="1" customWidth="1"/>
    <col min="19" max="19" width="6.33203125" bestFit="1" customWidth="1"/>
    <col min="20" max="20" width="1.6640625" customWidth="1"/>
    <col min="21" max="21" width="16.5" customWidth="1"/>
    <col min="22" max="22" width="4.33203125" bestFit="1" customWidth="1"/>
    <col min="23" max="26" width="3" bestFit="1" customWidth="1"/>
    <col min="27" max="27" width="3.5" bestFit="1" customWidth="1"/>
    <col min="28" max="28" width="4.1640625" bestFit="1" customWidth="1"/>
    <col min="29" max="29" width="6.33203125" bestFit="1" customWidth="1"/>
    <col min="30" max="30" width="4" bestFit="1" customWidth="1"/>
    <col min="31" max="31" width="3" bestFit="1" customWidth="1"/>
    <col min="32" max="32" width="2.5" bestFit="1" customWidth="1"/>
  </cols>
  <sheetData>
    <row r="1" spans="1:28" ht="23" x14ac:dyDescent="0.25">
      <c r="A1" s="4" t="s">
        <v>138</v>
      </c>
    </row>
    <row r="3" spans="1:28" ht="23" x14ac:dyDescent="0.25">
      <c r="A3" s="4" t="s">
        <v>50</v>
      </c>
      <c r="U3" s="4" t="s">
        <v>40</v>
      </c>
    </row>
    <row r="4" spans="1:28" ht="14" thickBot="1" x14ac:dyDescent="0.2"/>
    <row r="5" spans="1:28" ht="12.75" customHeight="1" x14ac:dyDescent="0.15">
      <c r="A5" s="57" t="s">
        <v>9</v>
      </c>
      <c r="B5" s="33"/>
      <c r="C5" s="34" t="s">
        <v>41</v>
      </c>
      <c r="D5" s="35"/>
      <c r="E5" s="35"/>
      <c r="F5" s="35"/>
      <c r="G5" s="36"/>
      <c r="H5" s="41"/>
      <c r="I5" s="34" t="s">
        <v>42</v>
      </c>
      <c r="J5" s="35"/>
      <c r="K5" s="35"/>
      <c r="L5" s="35"/>
      <c r="M5" s="36"/>
      <c r="N5" s="41"/>
      <c r="O5" s="44" t="s">
        <v>43</v>
      </c>
      <c r="P5" s="35"/>
      <c r="Q5" s="35"/>
      <c r="R5" s="35"/>
      <c r="S5" s="36"/>
      <c r="U5" s="105" t="s">
        <v>128</v>
      </c>
      <c r="V5" s="106" t="s">
        <v>95</v>
      </c>
      <c r="W5" s="106" t="s">
        <v>96</v>
      </c>
      <c r="X5" s="106" t="s">
        <v>94</v>
      </c>
      <c r="Y5" s="106" t="s">
        <v>97</v>
      </c>
      <c r="Z5" s="106" t="s">
        <v>98</v>
      </c>
      <c r="AA5" s="106" t="s">
        <v>99</v>
      </c>
      <c r="AB5" s="107" t="s">
        <v>53</v>
      </c>
    </row>
    <row r="6" spans="1:28" ht="12.75" customHeight="1" x14ac:dyDescent="0.15">
      <c r="A6" s="58" t="s">
        <v>124</v>
      </c>
      <c r="B6" s="37" t="s">
        <v>51</v>
      </c>
      <c r="C6" s="18" t="s">
        <v>52</v>
      </c>
      <c r="D6" s="19" t="s">
        <v>47</v>
      </c>
      <c r="E6" s="19" t="s">
        <v>48</v>
      </c>
      <c r="F6" s="19" t="s">
        <v>49</v>
      </c>
      <c r="G6" s="38" t="s">
        <v>53</v>
      </c>
      <c r="H6" s="42" t="s">
        <v>51</v>
      </c>
      <c r="I6" s="18" t="s">
        <v>52</v>
      </c>
      <c r="J6" s="19" t="s">
        <v>47</v>
      </c>
      <c r="K6" s="19" t="s">
        <v>48</v>
      </c>
      <c r="L6" s="19" t="s">
        <v>49</v>
      </c>
      <c r="M6" s="38" t="s">
        <v>53</v>
      </c>
      <c r="N6" s="42" t="s">
        <v>51</v>
      </c>
      <c r="O6" s="40" t="s">
        <v>52</v>
      </c>
      <c r="P6" s="19" t="s">
        <v>47</v>
      </c>
      <c r="Q6" s="19" t="s">
        <v>48</v>
      </c>
      <c r="R6" s="19" t="s">
        <v>49</v>
      </c>
      <c r="S6" s="38" t="s">
        <v>53</v>
      </c>
      <c r="U6" s="108" t="str">
        <f t="shared" ref="U6:U13" si="0">A7</f>
        <v>CAPS BLUE</v>
      </c>
      <c r="V6" s="28">
        <f t="shared" ref="V6:V13" si="1">G7</f>
        <v>6</v>
      </c>
      <c r="W6" s="28">
        <f t="shared" ref="W6:W13" si="2">M7</f>
        <v>3</v>
      </c>
      <c r="X6" s="28">
        <f t="shared" ref="X6:X13" si="3">S7</f>
        <v>3</v>
      </c>
      <c r="Y6" s="28">
        <f t="shared" ref="Y6:Y13" si="4">G19</f>
        <v>7</v>
      </c>
      <c r="Z6" s="28">
        <f t="shared" ref="Z6:Z13" si="5">M19</f>
        <v>8</v>
      </c>
      <c r="AA6" s="28">
        <f t="shared" ref="AA6:AA13" si="6">S19</f>
        <v>4</v>
      </c>
      <c r="AB6" s="109">
        <f t="shared" ref="AB6:AB13" si="7">SUM(V6:AA6)</f>
        <v>31</v>
      </c>
    </row>
    <row r="7" spans="1:28" ht="12.75" customHeight="1" x14ac:dyDescent="0.15">
      <c r="A7" s="45" t="s">
        <v>137</v>
      </c>
      <c r="B7" s="39" t="s">
        <v>85</v>
      </c>
      <c r="C7" s="10" t="s">
        <v>178</v>
      </c>
      <c r="D7" s="10">
        <v>9</v>
      </c>
      <c r="E7" s="10">
        <v>9</v>
      </c>
      <c r="F7" s="10">
        <v>0</v>
      </c>
      <c r="G7" s="104">
        <v>6</v>
      </c>
      <c r="H7" s="201" t="s">
        <v>55</v>
      </c>
      <c r="I7" s="10" t="s">
        <v>216</v>
      </c>
      <c r="J7" s="104">
        <v>2</v>
      </c>
      <c r="K7" s="104">
        <v>9</v>
      </c>
      <c r="L7" s="104">
        <v>0</v>
      </c>
      <c r="M7" s="104">
        <v>3</v>
      </c>
      <c r="N7" s="201" t="s">
        <v>77</v>
      </c>
      <c r="O7" s="99" t="s">
        <v>191</v>
      </c>
      <c r="P7" s="104">
        <v>5</v>
      </c>
      <c r="Q7" s="104">
        <v>9</v>
      </c>
      <c r="R7" s="104">
        <v>0</v>
      </c>
      <c r="S7" s="137">
        <v>3</v>
      </c>
      <c r="U7" s="108" t="str">
        <f t="shared" si="0"/>
        <v>CAPS RED</v>
      </c>
      <c r="V7" s="28">
        <f t="shared" si="1"/>
        <v>2</v>
      </c>
      <c r="W7" s="28">
        <f t="shared" si="2"/>
        <v>5</v>
      </c>
      <c r="X7" s="28">
        <f t="shared" si="3"/>
        <v>4</v>
      </c>
      <c r="Y7" s="28">
        <f t="shared" si="4"/>
        <v>2</v>
      </c>
      <c r="Z7" s="28">
        <f t="shared" si="5"/>
        <v>4</v>
      </c>
      <c r="AA7" s="28">
        <f t="shared" si="6"/>
        <v>8</v>
      </c>
      <c r="AB7" s="109">
        <f t="shared" si="7"/>
        <v>25</v>
      </c>
    </row>
    <row r="8" spans="1:28" ht="12.75" customHeight="1" x14ac:dyDescent="0.15">
      <c r="A8" s="45" t="s">
        <v>136</v>
      </c>
      <c r="B8" s="39" t="s">
        <v>103</v>
      </c>
      <c r="C8" s="104" t="s">
        <v>190</v>
      </c>
      <c r="D8" s="10">
        <v>2</v>
      </c>
      <c r="E8" s="10">
        <v>0</v>
      </c>
      <c r="F8" s="10">
        <v>0</v>
      </c>
      <c r="G8" s="104">
        <v>2</v>
      </c>
      <c r="H8" s="201" t="s">
        <v>4</v>
      </c>
      <c r="I8" s="104" t="s">
        <v>206</v>
      </c>
      <c r="J8" s="104">
        <v>15</v>
      </c>
      <c r="K8" s="104">
        <v>15</v>
      </c>
      <c r="L8" s="104">
        <v>0</v>
      </c>
      <c r="M8" s="104">
        <v>5</v>
      </c>
      <c r="N8" s="201" t="s">
        <v>89</v>
      </c>
      <c r="O8" s="99" t="s">
        <v>157</v>
      </c>
      <c r="P8" s="104">
        <v>17</v>
      </c>
      <c r="Q8" s="104">
        <v>8</v>
      </c>
      <c r="R8" s="104">
        <v>0</v>
      </c>
      <c r="S8" s="137">
        <v>4</v>
      </c>
      <c r="U8" s="108" t="str">
        <f t="shared" si="0"/>
        <v>BILLERICAY</v>
      </c>
      <c r="V8" s="28">
        <f t="shared" si="1"/>
        <v>8</v>
      </c>
      <c r="W8" s="28">
        <f t="shared" si="2"/>
        <v>2</v>
      </c>
      <c r="X8" s="28">
        <f t="shared" si="3"/>
        <v>1</v>
      </c>
      <c r="Y8" s="28">
        <f t="shared" si="4"/>
        <v>5</v>
      </c>
      <c r="Z8" s="28">
        <f t="shared" si="5"/>
        <v>5</v>
      </c>
      <c r="AA8" s="28">
        <f t="shared" si="6"/>
        <v>2</v>
      </c>
      <c r="AB8" s="109">
        <f t="shared" si="7"/>
        <v>23</v>
      </c>
    </row>
    <row r="9" spans="1:28" ht="12.75" customHeight="1" x14ac:dyDescent="0.15">
      <c r="A9" s="45" t="s">
        <v>153</v>
      </c>
      <c r="B9" s="39" t="s">
        <v>72</v>
      </c>
      <c r="C9" s="104" t="s">
        <v>204</v>
      </c>
      <c r="D9" s="104">
        <v>31</v>
      </c>
      <c r="E9" s="104">
        <v>4</v>
      </c>
      <c r="F9" s="104">
        <v>0</v>
      </c>
      <c r="G9" s="104">
        <v>8</v>
      </c>
      <c r="H9" s="201" t="s">
        <v>27</v>
      </c>
      <c r="I9" s="104" t="s">
        <v>176</v>
      </c>
      <c r="J9" s="104">
        <v>2</v>
      </c>
      <c r="K9" s="104">
        <v>3</v>
      </c>
      <c r="L9" s="104">
        <v>8</v>
      </c>
      <c r="M9" s="104">
        <v>2</v>
      </c>
      <c r="N9" s="201" t="s">
        <v>32</v>
      </c>
      <c r="O9" s="99" t="s">
        <v>217</v>
      </c>
      <c r="P9" s="104">
        <v>0</v>
      </c>
      <c r="Q9" s="104">
        <v>12</v>
      </c>
      <c r="R9" s="104">
        <v>0</v>
      </c>
      <c r="S9" s="137">
        <v>1</v>
      </c>
      <c r="U9" s="108" t="str">
        <f t="shared" si="0"/>
        <v>DOES</v>
      </c>
      <c r="V9" s="28">
        <f t="shared" si="1"/>
        <v>5</v>
      </c>
      <c r="W9" s="28">
        <f t="shared" si="2"/>
        <v>7</v>
      </c>
      <c r="X9" s="28">
        <f t="shared" si="3"/>
        <v>8</v>
      </c>
      <c r="Y9" s="28">
        <f t="shared" si="4"/>
        <v>1</v>
      </c>
      <c r="Z9" s="28">
        <f t="shared" si="5"/>
        <v>2</v>
      </c>
      <c r="AA9" s="28">
        <f t="shared" si="6"/>
        <v>0</v>
      </c>
      <c r="AB9" s="109">
        <f t="shared" si="7"/>
        <v>23</v>
      </c>
    </row>
    <row r="10" spans="1:28" ht="12.75" customHeight="1" x14ac:dyDescent="0.15">
      <c r="A10" s="45" t="s">
        <v>3</v>
      </c>
      <c r="B10" s="39" t="s">
        <v>75</v>
      </c>
      <c r="C10" s="104" t="s">
        <v>145</v>
      </c>
      <c r="D10" s="104">
        <v>4</v>
      </c>
      <c r="E10" s="104">
        <v>4</v>
      </c>
      <c r="F10" s="104">
        <v>0</v>
      </c>
      <c r="G10" s="104">
        <v>5</v>
      </c>
      <c r="H10" s="201" t="s">
        <v>87</v>
      </c>
      <c r="I10" s="104" t="s">
        <v>143</v>
      </c>
      <c r="J10" s="104">
        <v>32</v>
      </c>
      <c r="K10" s="104">
        <v>6</v>
      </c>
      <c r="L10" s="104">
        <v>0</v>
      </c>
      <c r="M10" s="104">
        <v>7</v>
      </c>
      <c r="N10" s="201" t="s">
        <v>69</v>
      </c>
      <c r="O10" s="99" t="s">
        <v>171</v>
      </c>
      <c r="P10" s="104">
        <v>66</v>
      </c>
      <c r="Q10" s="104">
        <v>14</v>
      </c>
      <c r="R10" s="104">
        <v>0</v>
      </c>
      <c r="S10" s="137">
        <v>8</v>
      </c>
      <c r="U10" s="108" t="str">
        <f t="shared" si="0"/>
        <v>KELVEDON</v>
      </c>
      <c r="V10" s="29">
        <f t="shared" si="1"/>
        <v>4</v>
      </c>
      <c r="W10" s="29">
        <f t="shared" si="2"/>
        <v>1</v>
      </c>
      <c r="X10" s="28">
        <f t="shared" si="3"/>
        <v>2</v>
      </c>
      <c r="Y10" s="28">
        <f t="shared" si="4"/>
        <v>4</v>
      </c>
      <c r="Z10" s="29">
        <f t="shared" si="5"/>
        <v>1</v>
      </c>
      <c r="AA10" s="29">
        <f t="shared" si="6"/>
        <v>6</v>
      </c>
      <c r="AB10" s="110">
        <f t="shared" si="7"/>
        <v>18</v>
      </c>
    </row>
    <row r="11" spans="1:28" ht="12.75" customHeight="1" x14ac:dyDescent="0.15">
      <c r="A11" s="45" t="s">
        <v>30</v>
      </c>
      <c r="B11" s="39" t="s">
        <v>79</v>
      </c>
      <c r="C11" s="104" t="s">
        <v>215</v>
      </c>
      <c r="D11" s="104">
        <v>3</v>
      </c>
      <c r="E11" s="104">
        <v>12</v>
      </c>
      <c r="F11" s="104">
        <v>0</v>
      </c>
      <c r="G11" s="104">
        <v>4</v>
      </c>
      <c r="H11" s="201" t="s">
        <v>71</v>
      </c>
      <c r="I11" s="104" t="s">
        <v>207</v>
      </c>
      <c r="J11" s="104">
        <v>1</v>
      </c>
      <c r="K11" s="104">
        <v>10</v>
      </c>
      <c r="L11" s="104">
        <v>0</v>
      </c>
      <c r="M11" s="104">
        <v>1</v>
      </c>
      <c r="N11" s="201" t="s">
        <v>84</v>
      </c>
      <c r="O11" s="99" t="s">
        <v>160</v>
      </c>
      <c r="P11" s="104">
        <v>4</v>
      </c>
      <c r="Q11" s="104">
        <v>2</v>
      </c>
      <c r="R11" s="104">
        <v>0</v>
      </c>
      <c r="S11" s="137">
        <v>2</v>
      </c>
      <c r="U11" s="108" t="str">
        <f t="shared" si="0"/>
        <v>HARWICH</v>
      </c>
      <c r="V11" s="28">
        <f t="shared" si="1"/>
        <v>3</v>
      </c>
      <c r="W11" s="28">
        <f t="shared" si="2"/>
        <v>4</v>
      </c>
      <c r="X11" s="28">
        <f t="shared" si="3"/>
        <v>5</v>
      </c>
      <c r="Y11" s="28">
        <f t="shared" si="4"/>
        <v>3</v>
      </c>
      <c r="Z11" s="28">
        <f t="shared" si="5"/>
        <v>6</v>
      </c>
      <c r="AA11" s="28">
        <f t="shared" si="6"/>
        <v>5</v>
      </c>
      <c r="AB11" s="109">
        <f t="shared" si="7"/>
        <v>26</v>
      </c>
    </row>
    <row r="12" spans="1:28" ht="12.75" customHeight="1" x14ac:dyDescent="0.15">
      <c r="A12" s="45" t="s">
        <v>127</v>
      </c>
      <c r="B12" s="39" t="s">
        <v>82</v>
      </c>
      <c r="C12" s="104" t="s">
        <v>159</v>
      </c>
      <c r="D12" s="104">
        <v>2</v>
      </c>
      <c r="E12" s="104">
        <v>1</v>
      </c>
      <c r="F12" s="104">
        <v>8</v>
      </c>
      <c r="G12" s="104">
        <v>3</v>
      </c>
      <c r="H12" s="201" t="s">
        <v>88</v>
      </c>
      <c r="I12" s="104" t="s">
        <v>186</v>
      </c>
      <c r="J12" s="104">
        <v>6</v>
      </c>
      <c r="K12" s="104">
        <v>1</v>
      </c>
      <c r="L12" s="104">
        <v>0</v>
      </c>
      <c r="M12" s="104">
        <v>4</v>
      </c>
      <c r="N12" s="201" t="s">
        <v>6</v>
      </c>
      <c r="O12" s="99" t="s">
        <v>174</v>
      </c>
      <c r="P12" s="104">
        <v>20</v>
      </c>
      <c r="Q12" s="104">
        <v>0</v>
      </c>
      <c r="R12" s="104">
        <v>0</v>
      </c>
      <c r="S12" s="137">
        <v>5</v>
      </c>
      <c r="U12" s="108" t="str">
        <f t="shared" si="0"/>
        <v>CHELMSFORD</v>
      </c>
      <c r="V12" s="28">
        <f t="shared" si="1"/>
        <v>1</v>
      </c>
      <c r="W12" s="28">
        <f t="shared" si="2"/>
        <v>6</v>
      </c>
      <c r="X12" s="28">
        <f t="shared" si="3"/>
        <v>6</v>
      </c>
      <c r="Y12" s="28">
        <f t="shared" si="4"/>
        <v>6</v>
      </c>
      <c r="Z12" s="28">
        <f t="shared" si="5"/>
        <v>3</v>
      </c>
      <c r="AA12" s="28">
        <f t="shared" si="6"/>
        <v>3</v>
      </c>
      <c r="AB12" s="110">
        <f t="shared" si="7"/>
        <v>25</v>
      </c>
    </row>
    <row r="13" spans="1:28" ht="12.75" customHeight="1" x14ac:dyDescent="0.15">
      <c r="A13" s="45" t="s">
        <v>203</v>
      </c>
      <c r="B13" s="39" t="s">
        <v>5</v>
      </c>
      <c r="C13" s="104" t="s">
        <v>205</v>
      </c>
      <c r="D13" s="104">
        <v>1</v>
      </c>
      <c r="E13" s="104">
        <v>8</v>
      </c>
      <c r="F13" s="104">
        <v>0</v>
      </c>
      <c r="G13" s="104">
        <v>1</v>
      </c>
      <c r="H13" s="201" t="s">
        <v>54</v>
      </c>
      <c r="I13" s="104" t="s">
        <v>156</v>
      </c>
      <c r="J13" s="104">
        <v>18</v>
      </c>
      <c r="K13" s="104">
        <v>14</v>
      </c>
      <c r="L13" s="104">
        <v>0</v>
      </c>
      <c r="M13" s="104">
        <v>6</v>
      </c>
      <c r="N13" s="201" t="s">
        <v>68</v>
      </c>
      <c r="O13" s="99" t="s">
        <v>189</v>
      </c>
      <c r="P13" s="104">
        <v>43</v>
      </c>
      <c r="Q13" s="104">
        <v>2</v>
      </c>
      <c r="R13" s="104">
        <v>0</v>
      </c>
      <c r="S13" s="137">
        <v>6</v>
      </c>
      <c r="U13" s="108" t="str">
        <f t="shared" si="0"/>
        <v>BRAINTREE</v>
      </c>
      <c r="V13" s="28">
        <f t="shared" si="1"/>
        <v>7</v>
      </c>
      <c r="W13" s="28">
        <f t="shared" si="2"/>
        <v>8</v>
      </c>
      <c r="X13" s="28">
        <f t="shared" si="3"/>
        <v>7</v>
      </c>
      <c r="Y13" s="28">
        <f t="shared" si="4"/>
        <v>8</v>
      </c>
      <c r="Z13" s="28">
        <f t="shared" si="5"/>
        <v>7</v>
      </c>
      <c r="AA13" s="28">
        <f t="shared" si="6"/>
        <v>7</v>
      </c>
      <c r="AB13" s="109">
        <f t="shared" si="7"/>
        <v>44</v>
      </c>
    </row>
    <row r="14" spans="1:28" ht="12.75" customHeight="1" thickBot="1" x14ac:dyDescent="0.2">
      <c r="A14" s="46" t="s">
        <v>18</v>
      </c>
      <c r="B14" s="39" t="s">
        <v>8</v>
      </c>
      <c r="C14" s="165" t="s">
        <v>179</v>
      </c>
      <c r="D14" s="165">
        <v>13</v>
      </c>
      <c r="E14" s="165">
        <v>10</v>
      </c>
      <c r="F14" s="165">
        <v>0</v>
      </c>
      <c r="G14" s="165">
        <v>7</v>
      </c>
      <c r="H14" s="201" t="s">
        <v>80</v>
      </c>
      <c r="I14" s="165" t="s">
        <v>214</v>
      </c>
      <c r="J14" s="165">
        <v>54</v>
      </c>
      <c r="K14" s="165">
        <v>14</v>
      </c>
      <c r="L14" s="165">
        <v>0</v>
      </c>
      <c r="M14" s="165">
        <v>8</v>
      </c>
      <c r="N14" s="201" t="s">
        <v>104</v>
      </c>
      <c r="O14" s="166" t="s">
        <v>173</v>
      </c>
      <c r="P14" s="165">
        <v>46</v>
      </c>
      <c r="Q14" s="165">
        <v>0</v>
      </c>
      <c r="R14" s="165">
        <v>0</v>
      </c>
      <c r="S14" s="167">
        <v>7</v>
      </c>
      <c r="U14" s="108" t="s">
        <v>139</v>
      </c>
      <c r="V14" s="28">
        <f t="shared" ref="V14:AB14" si="8">SUM(V6:V13)</f>
        <v>36</v>
      </c>
      <c r="W14" s="28">
        <f t="shared" si="8"/>
        <v>36</v>
      </c>
      <c r="X14" s="28">
        <f t="shared" si="8"/>
        <v>36</v>
      </c>
      <c r="Y14" s="28">
        <f t="shared" si="8"/>
        <v>36</v>
      </c>
      <c r="Z14" s="28">
        <f t="shared" si="8"/>
        <v>36</v>
      </c>
      <c r="AA14" s="28">
        <f t="shared" si="8"/>
        <v>35</v>
      </c>
      <c r="AB14" s="28">
        <f t="shared" si="8"/>
        <v>215</v>
      </c>
    </row>
    <row r="15" spans="1:28" ht="12.75" customHeight="1" x14ac:dyDescent="0.15">
      <c r="A15" s="45"/>
      <c r="B15" s="31"/>
      <c r="C15" s="14"/>
      <c r="D15" s="17"/>
      <c r="E15" s="17"/>
      <c r="F15" s="17"/>
      <c r="G15" s="21"/>
      <c r="H15" s="21"/>
      <c r="I15" s="20"/>
      <c r="J15" s="17"/>
      <c r="K15" s="17"/>
      <c r="L15" s="17"/>
      <c r="M15" s="21"/>
      <c r="N15" s="21"/>
      <c r="O15" s="20"/>
      <c r="P15" s="17"/>
      <c r="Q15" s="17"/>
      <c r="R15" s="17"/>
      <c r="S15" s="47"/>
      <c r="AB15" s="30"/>
    </row>
    <row r="16" spans="1:28" ht="12.75" customHeight="1" thickBot="1" x14ac:dyDescent="0.2">
      <c r="A16" s="45"/>
      <c r="B16" s="31"/>
      <c r="C16" s="14"/>
      <c r="D16" s="63"/>
      <c r="E16" s="63"/>
      <c r="F16" s="63"/>
      <c r="G16" s="31"/>
      <c r="H16" s="31"/>
      <c r="I16" s="14"/>
      <c r="J16" s="63"/>
      <c r="K16" s="63"/>
      <c r="L16" s="63"/>
      <c r="M16" s="31"/>
      <c r="N16" s="31"/>
      <c r="O16" s="14"/>
      <c r="P16" s="63"/>
      <c r="Q16" s="63"/>
      <c r="R16" s="63"/>
      <c r="S16" s="64"/>
    </row>
    <row r="17" spans="1:19" ht="12.75" customHeight="1" x14ac:dyDescent="0.15">
      <c r="A17" s="57" t="s">
        <v>9</v>
      </c>
      <c r="B17" s="33"/>
      <c r="C17" s="34" t="s">
        <v>44</v>
      </c>
      <c r="D17" s="35"/>
      <c r="E17" s="35"/>
      <c r="F17" s="35"/>
      <c r="G17" s="36"/>
      <c r="H17" s="41"/>
      <c r="I17" s="34" t="s">
        <v>45</v>
      </c>
      <c r="J17" s="35"/>
      <c r="K17" s="35"/>
      <c r="L17" s="35"/>
      <c r="M17" s="36"/>
      <c r="N17" s="41"/>
      <c r="O17" s="34" t="s">
        <v>46</v>
      </c>
      <c r="P17" s="35"/>
      <c r="Q17" s="35"/>
      <c r="R17" s="35"/>
      <c r="S17" s="36"/>
    </row>
    <row r="18" spans="1:19" ht="12.75" customHeight="1" x14ac:dyDescent="0.15">
      <c r="A18" s="58" t="s">
        <v>124</v>
      </c>
      <c r="B18" s="37" t="s">
        <v>51</v>
      </c>
      <c r="C18" s="18" t="s">
        <v>52</v>
      </c>
      <c r="D18" s="19" t="s">
        <v>47</v>
      </c>
      <c r="E18" s="19" t="s">
        <v>48</v>
      </c>
      <c r="F18" s="19" t="s">
        <v>49</v>
      </c>
      <c r="G18" s="38" t="s">
        <v>53</v>
      </c>
      <c r="H18" s="42" t="s">
        <v>51</v>
      </c>
      <c r="I18" s="18" t="s">
        <v>52</v>
      </c>
      <c r="J18" s="19" t="s">
        <v>47</v>
      </c>
      <c r="K18" s="19" t="s">
        <v>48</v>
      </c>
      <c r="L18" s="19" t="s">
        <v>49</v>
      </c>
      <c r="M18" s="38" t="s">
        <v>53</v>
      </c>
      <c r="N18" s="42" t="s">
        <v>51</v>
      </c>
      <c r="O18" s="18" t="s">
        <v>52</v>
      </c>
      <c r="P18" s="19" t="s">
        <v>47</v>
      </c>
      <c r="Q18" s="19" t="s">
        <v>48</v>
      </c>
      <c r="R18" s="19" t="s">
        <v>49</v>
      </c>
      <c r="S18" s="38" t="s">
        <v>53</v>
      </c>
    </row>
    <row r="19" spans="1:19" ht="12.75" customHeight="1" x14ac:dyDescent="0.15">
      <c r="A19" s="45" t="str">
        <f>A7</f>
        <v>CAPS BLUE</v>
      </c>
      <c r="B19" s="39" t="s">
        <v>33</v>
      </c>
      <c r="C19" s="99" t="s">
        <v>144</v>
      </c>
      <c r="D19" s="104">
        <v>11</v>
      </c>
      <c r="E19" s="104">
        <v>4</v>
      </c>
      <c r="F19" s="10">
        <v>0</v>
      </c>
      <c r="G19" s="100">
        <v>7</v>
      </c>
      <c r="H19" s="201" t="s">
        <v>76</v>
      </c>
      <c r="I19" s="99" t="s">
        <v>172</v>
      </c>
      <c r="J19" s="104">
        <v>16</v>
      </c>
      <c r="K19" s="104">
        <v>12</v>
      </c>
      <c r="L19" s="10">
        <v>0</v>
      </c>
      <c r="M19" s="104">
        <v>8</v>
      </c>
      <c r="N19" s="201" t="s">
        <v>28</v>
      </c>
      <c r="O19" s="99" t="s">
        <v>164</v>
      </c>
      <c r="P19" s="104">
        <v>11</v>
      </c>
      <c r="Q19" s="104">
        <v>8</v>
      </c>
      <c r="R19" s="10">
        <v>0</v>
      </c>
      <c r="S19" s="100">
        <v>4</v>
      </c>
    </row>
    <row r="20" spans="1:19" ht="12.75" customHeight="1" x14ac:dyDescent="0.15">
      <c r="A20" s="45" t="str">
        <f>A8</f>
        <v>CAPS RED</v>
      </c>
      <c r="B20" s="39" t="s">
        <v>81</v>
      </c>
      <c r="C20" s="99" t="s">
        <v>218</v>
      </c>
      <c r="D20" s="104">
        <v>1</v>
      </c>
      <c r="E20" s="104">
        <v>12</v>
      </c>
      <c r="F20" s="10">
        <v>8</v>
      </c>
      <c r="G20" s="100">
        <v>2</v>
      </c>
      <c r="H20" s="201" t="s">
        <v>108</v>
      </c>
      <c r="I20" s="99" t="s">
        <v>177</v>
      </c>
      <c r="J20" s="104">
        <v>4</v>
      </c>
      <c r="K20" s="104">
        <v>0</v>
      </c>
      <c r="L20" s="10">
        <v>0</v>
      </c>
      <c r="M20" s="104">
        <v>4</v>
      </c>
      <c r="N20" s="201" t="s">
        <v>66</v>
      </c>
      <c r="O20" s="99" t="s">
        <v>170</v>
      </c>
      <c r="P20" s="104">
        <v>52</v>
      </c>
      <c r="Q20" s="104">
        <v>10</v>
      </c>
      <c r="R20" s="104">
        <v>0</v>
      </c>
      <c r="S20" s="100">
        <v>8</v>
      </c>
    </row>
    <row r="21" spans="1:19" ht="12.75" customHeight="1" x14ac:dyDescent="0.15">
      <c r="A21" s="45" t="str">
        <f t="shared" ref="A21:A26" si="9">A9</f>
        <v>BILLERICAY</v>
      </c>
      <c r="B21" s="39" t="s">
        <v>106</v>
      </c>
      <c r="C21" s="99" t="s">
        <v>208</v>
      </c>
      <c r="D21" s="104">
        <v>7</v>
      </c>
      <c r="E21" s="104">
        <v>4</v>
      </c>
      <c r="F21" s="104">
        <v>0</v>
      </c>
      <c r="G21" s="100">
        <v>5</v>
      </c>
      <c r="H21" s="201" t="s">
        <v>107</v>
      </c>
      <c r="I21" s="99" t="s">
        <v>219</v>
      </c>
      <c r="J21" s="104">
        <v>5</v>
      </c>
      <c r="K21" s="104">
        <v>7</v>
      </c>
      <c r="L21" s="104">
        <v>0</v>
      </c>
      <c r="M21" s="104">
        <v>5</v>
      </c>
      <c r="N21" s="201" t="s">
        <v>73</v>
      </c>
      <c r="O21" s="99" t="s">
        <v>168</v>
      </c>
      <c r="P21" s="104">
        <v>3</v>
      </c>
      <c r="Q21" s="104">
        <v>5</v>
      </c>
      <c r="R21" s="104">
        <v>0</v>
      </c>
      <c r="S21" s="100">
        <v>2</v>
      </c>
    </row>
    <row r="22" spans="1:19" ht="12.75" customHeight="1" x14ac:dyDescent="0.15">
      <c r="A22" s="45" t="str">
        <f t="shared" si="9"/>
        <v>DOES</v>
      </c>
      <c r="B22" s="39" t="s">
        <v>29</v>
      </c>
      <c r="C22" s="99" t="s">
        <v>184</v>
      </c>
      <c r="D22" s="104">
        <v>0</v>
      </c>
      <c r="E22" s="104">
        <v>14</v>
      </c>
      <c r="F22" s="104">
        <v>0</v>
      </c>
      <c r="G22" s="100">
        <v>1</v>
      </c>
      <c r="H22" s="201" t="s">
        <v>78</v>
      </c>
      <c r="I22" s="99" t="s">
        <v>158</v>
      </c>
      <c r="J22" s="104">
        <v>1</v>
      </c>
      <c r="K22" s="104">
        <v>2</v>
      </c>
      <c r="L22" s="104">
        <v>0</v>
      </c>
      <c r="M22" s="104">
        <v>2</v>
      </c>
      <c r="N22" s="201" t="s">
        <v>67</v>
      </c>
      <c r="O22" s="99" t="s">
        <v>210</v>
      </c>
      <c r="P22" s="104">
        <v>0</v>
      </c>
      <c r="Q22" s="104">
        <v>0</v>
      </c>
      <c r="R22" s="104">
        <v>0</v>
      </c>
      <c r="S22" s="100">
        <v>0</v>
      </c>
    </row>
    <row r="23" spans="1:19" ht="12.75" customHeight="1" x14ac:dyDescent="0.15">
      <c r="A23" s="45" t="str">
        <f t="shared" si="9"/>
        <v>KELVEDON</v>
      </c>
      <c r="B23" s="39" t="s">
        <v>83</v>
      </c>
      <c r="C23" s="99" t="s">
        <v>142</v>
      </c>
      <c r="D23" s="104">
        <v>5</v>
      </c>
      <c r="E23" s="104">
        <v>10</v>
      </c>
      <c r="F23" s="104">
        <v>0</v>
      </c>
      <c r="G23" s="100">
        <v>4</v>
      </c>
      <c r="H23" s="201" t="s">
        <v>101</v>
      </c>
      <c r="I23" s="99" t="s">
        <v>154</v>
      </c>
      <c r="J23" s="104">
        <v>0</v>
      </c>
      <c r="K23" s="104">
        <v>1</v>
      </c>
      <c r="L23" s="104">
        <v>0</v>
      </c>
      <c r="M23" s="104">
        <v>1</v>
      </c>
      <c r="N23" s="201" t="s">
        <v>86</v>
      </c>
      <c r="O23" s="99" t="s">
        <v>187</v>
      </c>
      <c r="P23" s="104">
        <v>28</v>
      </c>
      <c r="Q23" s="104">
        <v>12</v>
      </c>
      <c r="R23" s="104">
        <v>0</v>
      </c>
      <c r="S23" s="100">
        <v>6</v>
      </c>
    </row>
    <row r="24" spans="1:19" ht="12.75" customHeight="1" x14ac:dyDescent="0.15">
      <c r="A24" s="45" t="str">
        <f t="shared" si="9"/>
        <v>HARWICH</v>
      </c>
      <c r="B24" s="39" t="s">
        <v>105</v>
      </c>
      <c r="C24" s="99" t="s">
        <v>193</v>
      </c>
      <c r="D24" s="104">
        <v>4</v>
      </c>
      <c r="E24" s="104">
        <v>8</v>
      </c>
      <c r="F24" s="104">
        <v>0</v>
      </c>
      <c r="G24" s="100">
        <v>3</v>
      </c>
      <c r="H24" s="201" t="s">
        <v>34</v>
      </c>
      <c r="I24" s="99" t="s">
        <v>194</v>
      </c>
      <c r="J24" s="104">
        <v>7</v>
      </c>
      <c r="K24" s="104">
        <v>13</v>
      </c>
      <c r="L24" s="104">
        <v>0</v>
      </c>
      <c r="M24" s="104">
        <v>6</v>
      </c>
      <c r="N24" s="201" t="s">
        <v>109</v>
      </c>
      <c r="O24" s="99" t="s">
        <v>180</v>
      </c>
      <c r="P24" s="104">
        <v>16</v>
      </c>
      <c r="Q24" s="104">
        <v>13</v>
      </c>
      <c r="R24" s="104">
        <v>0</v>
      </c>
      <c r="S24" s="100">
        <v>5</v>
      </c>
    </row>
    <row r="25" spans="1:19" ht="12.75" customHeight="1" x14ac:dyDescent="0.15">
      <c r="A25" s="45" t="str">
        <f t="shared" si="9"/>
        <v>CHELMSFORD</v>
      </c>
      <c r="B25" s="39" t="s">
        <v>65</v>
      </c>
      <c r="C25" s="99" t="s">
        <v>182</v>
      </c>
      <c r="D25" s="104">
        <v>7</v>
      </c>
      <c r="E25" s="104">
        <v>11</v>
      </c>
      <c r="F25" s="104">
        <v>0</v>
      </c>
      <c r="G25" s="100">
        <v>6</v>
      </c>
      <c r="H25" s="201" t="s">
        <v>131</v>
      </c>
      <c r="I25" s="99" t="s">
        <v>209</v>
      </c>
      <c r="J25" s="104">
        <v>3</v>
      </c>
      <c r="K25" s="104">
        <v>12</v>
      </c>
      <c r="L25" s="104">
        <v>0</v>
      </c>
      <c r="M25" s="104">
        <v>3</v>
      </c>
      <c r="N25" s="201" t="s">
        <v>70</v>
      </c>
      <c r="O25" s="99" t="s">
        <v>141</v>
      </c>
      <c r="P25" s="104">
        <v>9</v>
      </c>
      <c r="Q25" s="104">
        <v>1</v>
      </c>
      <c r="R25" s="104">
        <v>0</v>
      </c>
      <c r="S25" s="100">
        <v>3</v>
      </c>
    </row>
    <row r="26" spans="1:19" ht="12.75" customHeight="1" thickBot="1" x14ac:dyDescent="0.2">
      <c r="A26" s="45" t="str">
        <f t="shared" si="9"/>
        <v>BRAINTREE</v>
      </c>
      <c r="B26" s="39" t="s">
        <v>74</v>
      </c>
      <c r="C26" s="166" t="s">
        <v>185</v>
      </c>
      <c r="D26" s="165">
        <v>13</v>
      </c>
      <c r="E26" s="165">
        <v>10</v>
      </c>
      <c r="F26" s="165">
        <v>0</v>
      </c>
      <c r="G26" s="87">
        <v>8</v>
      </c>
      <c r="H26" s="201" t="s">
        <v>102</v>
      </c>
      <c r="I26" s="166" t="s">
        <v>165</v>
      </c>
      <c r="J26" s="165">
        <v>8</v>
      </c>
      <c r="K26" s="165">
        <v>14</v>
      </c>
      <c r="L26" s="165">
        <v>0</v>
      </c>
      <c r="M26" s="165">
        <v>7</v>
      </c>
      <c r="N26" s="201" t="s">
        <v>7</v>
      </c>
      <c r="O26" s="166" t="s">
        <v>192</v>
      </c>
      <c r="P26" s="165">
        <v>33</v>
      </c>
      <c r="Q26" s="165">
        <v>5</v>
      </c>
      <c r="R26" s="165">
        <v>0</v>
      </c>
      <c r="S26" s="87">
        <v>7</v>
      </c>
    </row>
    <row r="27" spans="1:19" ht="12.75" customHeight="1" x14ac:dyDescent="0.15">
      <c r="A27" s="2"/>
      <c r="B27" s="11"/>
      <c r="C27" s="2"/>
      <c r="D27" s="3"/>
      <c r="E27" s="3"/>
      <c r="F27" s="3"/>
      <c r="G27" s="11"/>
      <c r="H27" s="11"/>
      <c r="I27" s="2"/>
      <c r="J27" s="3"/>
      <c r="K27" s="3"/>
      <c r="L27" s="3"/>
      <c r="M27" s="11"/>
      <c r="N27" s="11"/>
      <c r="O27" s="2"/>
      <c r="P27" s="3"/>
      <c r="Q27" s="3"/>
      <c r="R27" s="3"/>
      <c r="S27" s="11"/>
    </row>
    <row r="28" spans="1:19" ht="12" customHeight="1" x14ac:dyDescent="0.15">
      <c r="A28" s="2"/>
      <c r="B28" s="2"/>
      <c r="C28" s="2"/>
      <c r="D28" s="2"/>
      <c r="E28" s="2"/>
      <c r="F28" s="2"/>
      <c r="J28" s="3"/>
    </row>
    <row r="29" spans="1:19" ht="12" customHeight="1" x14ac:dyDescent="0.15">
      <c r="A29" s="2"/>
      <c r="B29" s="2"/>
      <c r="C29" s="2"/>
      <c r="D29" s="2"/>
      <c r="E29" s="2"/>
      <c r="F29" s="2"/>
      <c r="J29" s="3"/>
    </row>
    <row r="30" spans="1:19" ht="12" customHeight="1" x14ac:dyDescent="0.15">
      <c r="A30" s="2"/>
      <c r="B30" s="2"/>
      <c r="C30" s="2"/>
      <c r="D30" s="2"/>
      <c r="E30" s="2"/>
      <c r="F30" s="2"/>
    </row>
    <row r="31" spans="1:19" ht="12" customHeight="1" x14ac:dyDescent="0.15">
      <c r="A31" s="2"/>
      <c r="B31" s="2"/>
      <c r="C31" s="2"/>
      <c r="D31" s="2"/>
      <c r="E31" s="2"/>
      <c r="F31" s="2"/>
    </row>
    <row r="32" spans="1:19" ht="12" customHeight="1" x14ac:dyDescent="0.15">
      <c r="A32" s="2"/>
      <c r="B32" s="2"/>
      <c r="C32" s="2"/>
      <c r="D32" s="2"/>
      <c r="E32" s="2"/>
      <c r="F32" s="2"/>
      <c r="G32" s="2"/>
      <c r="H32" s="2"/>
      <c r="J32" s="2"/>
      <c r="K32" s="2"/>
    </row>
    <row r="33" spans="1:6" ht="12" customHeight="1" x14ac:dyDescent="0.15">
      <c r="A33" s="2"/>
      <c r="B33" s="2"/>
      <c r="C33" s="2"/>
      <c r="D33" s="2"/>
      <c r="E33" s="2"/>
      <c r="F33" s="2"/>
    </row>
    <row r="34" spans="1:6" ht="12" customHeight="1" x14ac:dyDescent="0.15">
      <c r="A34" s="2"/>
      <c r="B34" s="2"/>
      <c r="C34" s="2"/>
      <c r="D34" s="2"/>
      <c r="E34" s="2"/>
      <c r="F34" s="2"/>
    </row>
    <row r="35" spans="1:6" ht="12" customHeight="1" x14ac:dyDescent="0.15">
      <c r="A35" s="2"/>
      <c r="B35" s="2"/>
      <c r="C35" s="2"/>
      <c r="D35" s="2"/>
      <c r="E35" s="2"/>
      <c r="F35" s="2"/>
    </row>
    <row r="36" spans="1:6" ht="12" customHeight="1" x14ac:dyDescent="0.15"/>
    <row r="37" spans="1:6" ht="12" customHeight="1" x14ac:dyDescent="0.15"/>
    <row r="38" spans="1:6" ht="12" customHeight="1" x14ac:dyDescent="0.15"/>
    <row r="39" spans="1:6" ht="12" customHeight="1" x14ac:dyDescent="0.15"/>
    <row r="40" spans="1:6" ht="12" customHeight="1" x14ac:dyDescent="0.15"/>
    <row r="41" spans="1:6" ht="12" customHeight="1" x14ac:dyDescent="0.15"/>
    <row r="42" spans="1:6" ht="12" customHeight="1" x14ac:dyDescent="0.15"/>
    <row r="43" spans="1:6" ht="12" customHeight="1" x14ac:dyDescent="0.15"/>
    <row r="44" spans="1:6" ht="12" customHeight="1" x14ac:dyDescent="0.15"/>
    <row r="45" spans="1:6" ht="12" customHeight="1" x14ac:dyDescent="0.15"/>
    <row r="46" spans="1:6" ht="12" customHeight="1" x14ac:dyDescent="0.15"/>
    <row r="47" spans="1:6" ht="12" customHeight="1" x14ac:dyDescent="0.15"/>
  </sheetData>
  <phoneticPr fontId="0" type="noConversion"/>
  <pageMargins left="0.82677165354330717" right="0.19685039370078741" top="0.39370078740157483" bottom="0.39370078740157483" header="0.51181102362204722" footer="0.51181102362204722"/>
  <pageSetup paperSize="9" scale="68"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B48"/>
  <sheetViews>
    <sheetView workbookViewId="0">
      <selection activeCell="G30" sqref="G30"/>
    </sheetView>
  </sheetViews>
  <sheetFormatPr baseColWidth="10" defaultColWidth="8.83203125" defaultRowHeight="13" x14ac:dyDescent="0.15"/>
  <cols>
    <col min="1" max="1" width="19" customWidth="1"/>
    <col min="2" max="2" width="4.33203125" bestFit="1" customWidth="1"/>
    <col min="3" max="3" width="14.83203125" customWidth="1"/>
    <col min="4" max="4" width="4.1640625" bestFit="1" customWidth="1"/>
    <col min="5" max="6" width="3.1640625" bestFit="1" customWidth="1"/>
    <col min="7" max="7" width="6.33203125" bestFit="1" customWidth="1"/>
    <col min="8" max="8" width="4.6640625" customWidth="1"/>
    <col min="9" max="9" width="14.6640625" customWidth="1"/>
    <col min="10" max="10" width="4.1640625" bestFit="1" customWidth="1"/>
    <col min="11" max="12" width="3.1640625" bestFit="1" customWidth="1"/>
    <col min="13" max="13" width="6.33203125" bestFit="1" customWidth="1"/>
    <col min="14" max="14" width="5.6640625" customWidth="1"/>
    <col min="15" max="15" width="15.6640625" customWidth="1"/>
    <col min="16" max="17" width="3.1640625" bestFit="1" customWidth="1"/>
    <col min="18" max="18" width="2.5" bestFit="1" customWidth="1"/>
    <col min="19" max="19" width="6.33203125" bestFit="1" customWidth="1"/>
    <col min="20" max="20" width="2" customWidth="1"/>
    <col min="21" max="21" width="15.33203125" customWidth="1"/>
    <col min="22" max="22" width="4.33203125" bestFit="1" customWidth="1"/>
    <col min="23" max="23" width="4.6640625" bestFit="1" customWidth="1"/>
    <col min="24" max="27" width="3" bestFit="1" customWidth="1"/>
    <col min="28" max="28" width="4.6640625" bestFit="1" customWidth="1"/>
    <col min="29" max="29" width="6.33203125" bestFit="1" customWidth="1"/>
  </cols>
  <sheetData>
    <row r="1" spans="1:28" ht="23" x14ac:dyDescent="0.25">
      <c r="A1" s="4" t="s">
        <v>222</v>
      </c>
    </row>
    <row r="3" spans="1:28" ht="23" x14ac:dyDescent="0.25">
      <c r="A3" s="4" t="s">
        <v>50</v>
      </c>
      <c r="U3" s="4" t="s">
        <v>40</v>
      </c>
    </row>
    <row r="4" spans="1:28" ht="14" thickBot="1" x14ac:dyDescent="0.2"/>
    <row r="5" spans="1:28" ht="12.75" customHeight="1" x14ac:dyDescent="0.15">
      <c r="A5" s="57" t="s">
        <v>9</v>
      </c>
      <c r="B5" s="33"/>
      <c r="C5" s="34" t="s">
        <v>41</v>
      </c>
      <c r="D5" s="35"/>
      <c r="E5" s="35"/>
      <c r="F5" s="35"/>
      <c r="G5" s="36"/>
      <c r="H5" s="41"/>
      <c r="I5" s="34" t="s">
        <v>42</v>
      </c>
      <c r="J5" s="35"/>
      <c r="K5" s="35"/>
      <c r="L5" s="35"/>
      <c r="M5" s="36"/>
      <c r="N5" s="41"/>
      <c r="O5" s="44" t="s">
        <v>43</v>
      </c>
      <c r="P5" s="35"/>
      <c r="Q5" s="35"/>
      <c r="R5" s="35"/>
      <c r="S5" s="36"/>
      <c r="U5" s="105" t="s">
        <v>128</v>
      </c>
      <c r="V5" s="106" t="s">
        <v>95</v>
      </c>
      <c r="W5" s="106" t="s">
        <v>96</v>
      </c>
      <c r="X5" s="106" t="s">
        <v>94</v>
      </c>
      <c r="Y5" s="106" t="s">
        <v>97</v>
      </c>
      <c r="Z5" s="106" t="s">
        <v>98</v>
      </c>
      <c r="AA5" s="106" t="s">
        <v>99</v>
      </c>
      <c r="AB5" s="107" t="s">
        <v>53</v>
      </c>
    </row>
    <row r="6" spans="1:28" ht="12.75" customHeight="1" x14ac:dyDescent="0.15">
      <c r="A6" s="58" t="s">
        <v>124</v>
      </c>
      <c r="B6" s="37" t="s">
        <v>51</v>
      </c>
      <c r="C6" s="18" t="s">
        <v>52</v>
      </c>
      <c r="D6" s="19" t="s">
        <v>47</v>
      </c>
      <c r="E6" s="19" t="s">
        <v>48</v>
      </c>
      <c r="F6" s="19" t="s">
        <v>49</v>
      </c>
      <c r="G6" s="38" t="s">
        <v>53</v>
      </c>
      <c r="H6" s="42" t="s">
        <v>51</v>
      </c>
      <c r="I6" s="18" t="s">
        <v>52</v>
      </c>
      <c r="J6" s="19" t="s">
        <v>47</v>
      </c>
      <c r="K6" s="19" t="s">
        <v>48</v>
      </c>
      <c r="L6" s="19" t="s">
        <v>49</v>
      </c>
      <c r="M6" s="38" t="s">
        <v>53</v>
      </c>
      <c r="N6" s="42" t="s">
        <v>51</v>
      </c>
      <c r="O6" s="40" t="s">
        <v>52</v>
      </c>
      <c r="P6" s="19" t="s">
        <v>47</v>
      </c>
      <c r="Q6" s="19" t="s">
        <v>48</v>
      </c>
      <c r="R6" s="19" t="s">
        <v>49</v>
      </c>
      <c r="S6" s="38" t="s">
        <v>53</v>
      </c>
      <c r="U6" s="108" t="str">
        <f t="shared" ref="U6:U13" si="0">A7</f>
        <v>HARWICH</v>
      </c>
      <c r="V6" s="28">
        <f t="shared" ref="V6:V13" si="1">G7</f>
        <v>6</v>
      </c>
      <c r="W6" s="205">
        <f>M7</f>
        <v>4.5</v>
      </c>
      <c r="X6" s="28">
        <f t="shared" ref="X6:X13" si="2">S7</f>
        <v>8</v>
      </c>
      <c r="Y6" s="28">
        <f t="shared" ref="Y6:Y13" si="3">G19</f>
        <v>7</v>
      </c>
      <c r="Z6" s="28">
        <f t="shared" ref="Z6:Z13" si="4">M19</f>
        <v>5</v>
      </c>
      <c r="AA6" s="28">
        <f t="shared" ref="AA6:AA13" si="5">S19</f>
        <v>6</v>
      </c>
      <c r="AB6" s="206">
        <f t="shared" ref="AB6:AB13" si="6">SUM(V6:AA6)</f>
        <v>36.5</v>
      </c>
    </row>
    <row r="7" spans="1:28" ht="12.75" customHeight="1" x14ac:dyDescent="0.15">
      <c r="A7" s="45" t="s">
        <v>127</v>
      </c>
      <c r="B7" s="39" t="s">
        <v>85</v>
      </c>
      <c r="C7" s="10" t="s">
        <v>186</v>
      </c>
      <c r="D7" s="10">
        <v>28</v>
      </c>
      <c r="E7" s="10">
        <v>4</v>
      </c>
      <c r="F7" s="10">
        <v>0</v>
      </c>
      <c r="G7" s="104">
        <v>6</v>
      </c>
      <c r="H7" s="43" t="s">
        <v>87</v>
      </c>
      <c r="I7" s="10" t="s">
        <v>159</v>
      </c>
      <c r="J7" s="104">
        <v>36</v>
      </c>
      <c r="K7" s="104">
        <v>0</v>
      </c>
      <c r="L7" s="10">
        <v>0</v>
      </c>
      <c r="M7" s="104">
        <v>4.5</v>
      </c>
      <c r="N7" s="43" t="s">
        <v>84</v>
      </c>
      <c r="O7" s="99" t="s">
        <v>174</v>
      </c>
      <c r="P7" s="104">
        <v>98</v>
      </c>
      <c r="Q7" s="104">
        <v>0</v>
      </c>
      <c r="R7" s="104">
        <v>0</v>
      </c>
      <c r="S7" s="137">
        <v>8</v>
      </c>
      <c r="U7" s="108" t="str">
        <f t="shared" si="0"/>
        <v xml:space="preserve">CHELMSFORD </v>
      </c>
      <c r="V7" s="28">
        <f t="shared" si="1"/>
        <v>1</v>
      </c>
      <c r="W7" s="205">
        <f t="shared" ref="W7:W13" si="7">M8</f>
        <v>4.5</v>
      </c>
      <c r="X7" s="28">
        <f t="shared" si="2"/>
        <v>2</v>
      </c>
      <c r="Y7" s="28">
        <f t="shared" si="3"/>
        <v>3</v>
      </c>
      <c r="Z7" s="28">
        <f t="shared" si="4"/>
        <v>2</v>
      </c>
      <c r="AA7" s="28">
        <f t="shared" si="5"/>
        <v>3</v>
      </c>
      <c r="AB7" s="206">
        <f t="shared" si="6"/>
        <v>15.5</v>
      </c>
    </row>
    <row r="8" spans="1:28" ht="12.75" customHeight="1" x14ac:dyDescent="0.15">
      <c r="A8" s="45" t="s">
        <v>140</v>
      </c>
      <c r="B8" s="39" t="s">
        <v>103</v>
      </c>
      <c r="C8" s="104" t="s">
        <v>223</v>
      </c>
      <c r="D8" s="10">
        <v>4</v>
      </c>
      <c r="E8" s="10">
        <v>0</v>
      </c>
      <c r="F8" s="10">
        <v>0</v>
      </c>
      <c r="G8" s="104">
        <v>1</v>
      </c>
      <c r="H8" s="43" t="s">
        <v>71</v>
      </c>
      <c r="I8" s="104" t="s">
        <v>182</v>
      </c>
      <c r="J8" s="104">
        <v>36</v>
      </c>
      <c r="K8" s="104">
        <v>0</v>
      </c>
      <c r="L8" s="10">
        <v>0</v>
      </c>
      <c r="M8" s="104">
        <v>4.5</v>
      </c>
      <c r="N8" s="43" t="s">
        <v>77</v>
      </c>
      <c r="O8" s="99" t="s">
        <v>227</v>
      </c>
      <c r="P8" s="104">
        <v>24</v>
      </c>
      <c r="Q8" s="104">
        <v>0</v>
      </c>
      <c r="R8" s="104">
        <v>0</v>
      </c>
      <c r="S8" s="137">
        <v>2</v>
      </c>
      <c r="U8" s="108" t="str">
        <f t="shared" si="0"/>
        <v>CAPS RED</v>
      </c>
      <c r="V8" s="28">
        <f t="shared" si="1"/>
        <v>3.5</v>
      </c>
      <c r="W8" s="205">
        <f t="shared" si="7"/>
        <v>8</v>
      </c>
      <c r="X8" s="28">
        <f t="shared" si="2"/>
        <v>7</v>
      </c>
      <c r="Y8" s="28">
        <f t="shared" si="3"/>
        <v>1</v>
      </c>
      <c r="Z8" s="28">
        <f t="shared" si="4"/>
        <v>7</v>
      </c>
      <c r="AA8" s="28">
        <f t="shared" si="5"/>
        <v>1</v>
      </c>
      <c r="AB8" s="206">
        <f t="shared" si="6"/>
        <v>27.5</v>
      </c>
    </row>
    <row r="9" spans="1:28" ht="12.75" customHeight="1" x14ac:dyDescent="0.15">
      <c r="A9" s="45" t="s">
        <v>136</v>
      </c>
      <c r="B9" s="39" t="s">
        <v>72</v>
      </c>
      <c r="C9" s="104" t="s">
        <v>218</v>
      </c>
      <c r="D9" s="104">
        <v>21</v>
      </c>
      <c r="E9" s="104">
        <v>0</v>
      </c>
      <c r="F9" s="104">
        <v>0</v>
      </c>
      <c r="G9" s="104">
        <v>3.5</v>
      </c>
      <c r="H9" s="43" t="s">
        <v>88</v>
      </c>
      <c r="I9" s="104" t="s">
        <v>225</v>
      </c>
      <c r="J9" s="104">
        <v>81</v>
      </c>
      <c r="K9" s="104">
        <v>0</v>
      </c>
      <c r="L9" s="104">
        <v>0</v>
      </c>
      <c r="M9" s="104">
        <v>8</v>
      </c>
      <c r="N9" s="43" t="s">
        <v>104</v>
      </c>
      <c r="O9" s="99" t="s">
        <v>177</v>
      </c>
      <c r="P9" s="104">
        <v>51</v>
      </c>
      <c r="Q9" s="104">
        <v>0</v>
      </c>
      <c r="R9" s="104">
        <v>0</v>
      </c>
      <c r="S9" s="137">
        <v>7</v>
      </c>
      <c r="U9" s="108" t="str">
        <f t="shared" si="0"/>
        <v>KELVEDON</v>
      </c>
      <c r="V9" s="28">
        <f t="shared" si="1"/>
        <v>2</v>
      </c>
      <c r="W9" s="205">
        <f t="shared" si="7"/>
        <v>1</v>
      </c>
      <c r="X9" s="28">
        <f t="shared" si="2"/>
        <v>5</v>
      </c>
      <c r="Y9" s="28">
        <f t="shared" si="3"/>
        <v>5</v>
      </c>
      <c r="Z9" s="28">
        <f t="shared" si="4"/>
        <v>3</v>
      </c>
      <c r="AA9" s="28">
        <f t="shared" si="5"/>
        <v>8</v>
      </c>
      <c r="AB9" s="206">
        <f t="shared" si="6"/>
        <v>24</v>
      </c>
    </row>
    <row r="10" spans="1:28" ht="12.75" customHeight="1" x14ac:dyDescent="0.15">
      <c r="A10" s="45" t="s">
        <v>30</v>
      </c>
      <c r="B10" s="39" t="s">
        <v>75</v>
      </c>
      <c r="C10" s="104" t="s">
        <v>207</v>
      </c>
      <c r="D10" s="104">
        <v>8</v>
      </c>
      <c r="E10" s="104">
        <v>8</v>
      </c>
      <c r="F10" s="104">
        <v>0</v>
      </c>
      <c r="G10" s="104">
        <v>2</v>
      </c>
      <c r="H10" s="43" t="s">
        <v>55</v>
      </c>
      <c r="I10" s="104" t="s">
        <v>167</v>
      </c>
      <c r="J10" s="104">
        <v>27</v>
      </c>
      <c r="K10" s="104">
        <v>14</v>
      </c>
      <c r="L10" s="104">
        <v>0</v>
      </c>
      <c r="M10" s="104">
        <v>1</v>
      </c>
      <c r="N10" s="43" t="s">
        <v>89</v>
      </c>
      <c r="O10" s="99" t="s">
        <v>175</v>
      </c>
      <c r="P10" s="104">
        <v>39</v>
      </c>
      <c r="Q10" s="104">
        <v>0</v>
      </c>
      <c r="R10" s="104">
        <v>0</v>
      </c>
      <c r="S10" s="137">
        <v>5</v>
      </c>
      <c r="U10" s="108" t="str">
        <f t="shared" si="0"/>
        <v>BILLERICAY</v>
      </c>
      <c r="V10" s="29">
        <f t="shared" si="1"/>
        <v>3.5</v>
      </c>
      <c r="W10" s="205">
        <f t="shared" si="7"/>
        <v>2</v>
      </c>
      <c r="X10" s="28">
        <f t="shared" si="2"/>
        <v>4</v>
      </c>
      <c r="Y10" s="28">
        <f t="shared" si="3"/>
        <v>2</v>
      </c>
      <c r="Z10" s="29">
        <f t="shared" si="4"/>
        <v>1</v>
      </c>
      <c r="AA10" s="29">
        <f t="shared" si="5"/>
        <v>2</v>
      </c>
      <c r="AB10" s="207">
        <f t="shared" si="6"/>
        <v>14.5</v>
      </c>
    </row>
    <row r="11" spans="1:28" ht="12.75" customHeight="1" x14ac:dyDescent="0.15">
      <c r="A11" s="45" t="s">
        <v>153</v>
      </c>
      <c r="B11" s="39" t="s">
        <v>79</v>
      </c>
      <c r="C11" s="104" t="s">
        <v>224</v>
      </c>
      <c r="D11" s="104">
        <v>21</v>
      </c>
      <c r="E11" s="104">
        <v>0</v>
      </c>
      <c r="F11" s="104">
        <v>0</v>
      </c>
      <c r="G11" s="104">
        <v>3.5</v>
      </c>
      <c r="H11" s="43" t="s">
        <v>54</v>
      </c>
      <c r="I11" s="104" t="s">
        <v>181</v>
      </c>
      <c r="J11" s="104">
        <v>29</v>
      </c>
      <c r="K11" s="104">
        <v>8</v>
      </c>
      <c r="L11" s="104">
        <v>0</v>
      </c>
      <c r="M11" s="104">
        <v>2</v>
      </c>
      <c r="N11" s="43" t="s">
        <v>69</v>
      </c>
      <c r="O11" s="99" t="s">
        <v>168</v>
      </c>
      <c r="P11" s="104">
        <v>38</v>
      </c>
      <c r="Q11" s="104">
        <v>8</v>
      </c>
      <c r="R11" s="104">
        <v>0</v>
      </c>
      <c r="S11" s="137">
        <v>4</v>
      </c>
      <c r="U11" s="108" t="str">
        <f t="shared" si="0"/>
        <v>BRAINTREE</v>
      </c>
      <c r="V11" s="28">
        <f t="shared" si="1"/>
        <v>7</v>
      </c>
      <c r="W11" s="205">
        <f t="shared" si="7"/>
        <v>7</v>
      </c>
      <c r="X11" s="28">
        <f t="shared" si="2"/>
        <v>1</v>
      </c>
      <c r="Y11" s="28">
        <f t="shared" si="3"/>
        <v>8</v>
      </c>
      <c r="Z11" s="28">
        <f t="shared" si="4"/>
        <v>8</v>
      </c>
      <c r="AA11" s="28">
        <f t="shared" si="5"/>
        <v>7</v>
      </c>
      <c r="AB11" s="206">
        <f t="shared" si="6"/>
        <v>38</v>
      </c>
    </row>
    <row r="12" spans="1:28" ht="12.75" customHeight="1" x14ac:dyDescent="0.15">
      <c r="A12" s="45" t="s">
        <v>18</v>
      </c>
      <c r="B12" s="39" t="s">
        <v>82</v>
      </c>
      <c r="C12" s="104" t="s">
        <v>165</v>
      </c>
      <c r="D12" s="104">
        <v>33</v>
      </c>
      <c r="E12" s="104">
        <v>8</v>
      </c>
      <c r="F12" s="104">
        <v>0</v>
      </c>
      <c r="G12" s="104">
        <v>7</v>
      </c>
      <c r="H12" s="43" t="s">
        <v>80</v>
      </c>
      <c r="I12" s="104" t="s">
        <v>185</v>
      </c>
      <c r="J12" s="104">
        <v>57</v>
      </c>
      <c r="K12" s="104">
        <v>8</v>
      </c>
      <c r="L12" s="104">
        <v>0</v>
      </c>
      <c r="M12" s="104">
        <v>7</v>
      </c>
      <c r="N12" s="43" t="s">
        <v>68</v>
      </c>
      <c r="O12" s="99" t="s">
        <v>173</v>
      </c>
      <c r="P12" s="104">
        <v>21</v>
      </c>
      <c r="Q12" s="104">
        <v>8</v>
      </c>
      <c r="R12" s="104">
        <v>0</v>
      </c>
      <c r="S12" s="137">
        <v>1</v>
      </c>
      <c r="U12" s="108" t="str">
        <f t="shared" si="0"/>
        <v>CAPS BLUE</v>
      </c>
      <c r="V12" s="28">
        <f t="shared" si="1"/>
        <v>8</v>
      </c>
      <c r="W12" s="205">
        <f t="shared" si="7"/>
        <v>3</v>
      </c>
      <c r="X12" s="28">
        <f t="shared" si="2"/>
        <v>6</v>
      </c>
      <c r="Y12" s="28">
        <f t="shared" si="3"/>
        <v>4</v>
      </c>
      <c r="Z12" s="28">
        <f t="shared" si="4"/>
        <v>4</v>
      </c>
      <c r="AA12" s="28">
        <f t="shared" si="5"/>
        <v>4</v>
      </c>
      <c r="AB12" s="207">
        <f t="shared" si="6"/>
        <v>29</v>
      </c>
    </row>
    <row r="13" spans="1:28" ht="12.75" customHeight="1" x14ac:dyDescent="0.15">
      <c r="A13" s="45" t="s">
        <v>137</v>
      </c>
      <c r="B13" s="39" t="s">
        <v>5</v>
      </c>
      <c r="C13" s="104" t="s">
        <v>178</v>
      </c>
      <c r="D13" s="104">
        <v>36</v>
      </c>
      <c r="E13" s="104">
        <v>8</v>
      </c>
      <c r="F13" s="104">
        <v>0</v>
      </c>
      <c r="G13" s="104">
        <v>8</v>
      </c>
      <c r="H13" s="43" t="s">
        <v>4</v>
      </c>
      <c r="I13" s="104" t="s">
        <v>226</v>
      </c>
      <c r="J13" s="104">
        <v>32</v>
      </c>
      <c r="K13" s="104">
        <v>4</v>
      </c>
      <c r="L13" s="104">
        <v>0</v>
      </c>
      <c r="M13" s="104">
        <v>3</v>
      </c>
      <c r="N13" s="43" t="s">
        <v>6</v>
      </c>
      <c r="O13" s="99" t="s">
        <v>228</v>
      </c>
      <c r="P13" s="104">
        <v>48</v>
      </c>
      <c r="Q13" s="104">
        <v>0</v>
      </c>
      <c r="R13" s="104">
        <v>0</v>
      </c>
      <c r="S13" s="137">
        <v>6</v>
      </c>
      <c r="U13" s="108" t="str">
        <f t="shared" si="0"/>
        <v>DOES</v>
      </c>
      <c r="V13" s="28">
        <f t="shared" si="1"/>
        <v>5</v>
      </c>
      <c r="W13" s="205">
        <f t="shared" si="7"/>
        <v>6</v>
      </c>
      <c r="X13" s="28">
        <f t="shared" si="2"/>
        <v>3</v>
      </c>
      <c r="Y13" s="28">
        <f t="shared" si="3"/>
        <v>6</v>
      </c>
      <c r="Z13" s="28">
        <f t="shared" si="4"/>
        <v>6</v>
      </c>
      <c r="AA13" s="28">
        <f t="shared" si="5"/>
        <v>5</v>
      </c>
      <c r="AB13" s="206">
        <f t="shared" si="6"/>
        <v>31</v>
      </c>
    </row>
    <row r="14" spans="1:28" ht="12.75" customHeight="1" thickBot="1" x14ac:dyDescent="0.2">
      <c r="A14" s="46" t="s">
        <v>3</v>
      </c>
      <c r="B14" s="39" t="s">
        <v>8</v>
      </c>
      <c r="C14" s="165" t="s">
        <v>184</v>
      </c>
      <c r="D14" s="165">
        <v>28</v>
      </c>
      <c r="E14" s="165">
        <v>0</v>
      </c>
      <c r="F14" s="165">
        <v>0</v>
      </c>
      <c r="G14" s="165">
        <v>5</v>
      </c>
      <c r="H14" s="43" t="s">
        <v>27</v>
      </c>
      <c r="I14" s="165" t="s">
        <v>158</v>
      </c>
      <c r="J14" s="165">
        <v>45</v>
      </c>
      <c r="K14" s="165">
        <v>0</v>
      </c>
      <c r="L14" s="165">
        <v>0</v>
      </c>
      <c r="M14" s="165">
        <v>6</v>
      </c>
      <c r="N14" s="43" t="s">
        <v>32</v>
      </c>
      <c r="O14" s="166" t="s">
        <v>171</v>
      </c>
      <c r="P14" s="165">
        <v>31</v>
      </c>
      <c r="Q14" s="165">
        <v>0</v>
      </c>
      <c r="R14" s="165">
        <v>0</v>
      </c>
      <c r="S14" s="167">
        <v>3</v>
      </c>
      <c r="U14" s="108" t="s">
        <v>139</v>
      </c>
      <c r="V14" s="28">
        <f t="shared" ref="V14:AB14" si="8">SUM(V6:V13)</f>
        <v>36</v>
      </c>
      <c r="W14" s="28">
        <f t="shared" si="8"/>
        <v>36</v>
      </c>
      <c r="X14" s="28">
        <f t="shared" si="8"/>
        <v>36</v>
      </c>
      <c r="Y14" s="28">
        <f t="shared" si="8"/>
        <v>36</v>
      </c>
      <c r="Z14" s="28">
        <f t="shared" si="8"/>
        <v>36</v>
      </c>
      <c r="AA14" s="28">
        <f t="shared" si="8"/>
        <v>36</v>
      </c>
      <c r="AB14" s="28">
        <f t="shared" si="8"/>
        <v>216</v>
      </c>
    </row>
    <row r="15" spans="1:28" ht="12.75" customHeight="1" x14ac:dyDescent="0.15">
      <c r="A15" s="45"/>
      <c r="B15" s="31"/>
      <c r="C15" s="14"/>
      <c r="D15" s="17"/>
      <c r="E15" s="17"/>
      <c r="F15" s="17"/>
      <c r="G15" s="21"/>
      <c r="H15" s="21"/>
      <c r="I15" s="20"/>
      <c r="J15" s="17"/>
      <c r="K15" s="17"/>
      <c r="L15" s="17"/>
      <c r="M15" s="21"/>
      <c r="N15" s="21"/>
      <c r="O15" s="20"/>
      <c r="P15" s="17"/>
      <c r="Q15" s="17"/>
      <c r="R15" s="17"/>
      <c r="S15" s="47"/>
      <c r="AB15" s="30"/>
    </row>
    <row r="16" spans="1:28" ht="12.75" customHeight="1" thickBot="1" x14ac:dyDescent="0.2">
      <c r="A16" s="45"/>
      <c r="B16" s="31"/>
      <c r="C16" s="14"/>
      <c r="D16" s="63"/>
      <c r="E16" s="63"/>
      <c r="F16" s="63"/>
      <c r="G16" s="31"/>
      <c r="H16" s="31"/>
      <c r="I16" s="14"/>
      <c r="J16" s="63"/>
      <c r="K16" s="63"/>
      <c r="L16" s="63"/>
      <c r="M16" s="31"/>
      <c r="N16" s="31"/>
      <c r="O16" s="14"/>
      <c r="P16" s="63"/>
      <c r="Q16" s="63"/>
      <c r="R16" s="63"/>
      <c r="S16" s="64"/>
    </row>
    <row r="17" spans="1:19" ht="12.75" customHeight="1" x14ac:dyDescent="0.15">
      <c r="A17" s="57" t="s">
        <v>9</v>
      </c>
      <c r="B17" s="33"/>
      <c r="C17" s="34" t="s">
        <v>44</v>
      </c>
      <c r="D17" s="35"/>
      <c r="E17" s="35"/>
      <c r="F17" s="35"/>
      <c r="G17" s="36"/>
      <c r="H17" s="41"/>
      <c r="I17" s="34" t="s">
        <v>45</v>
      </c>
      <c r="J17" s="35"/>
      <c r="K17" s="35"/>
      <c r="L17" s="35"/>
      <c r="M17" s="36"/>
      <c r="N17" s="41"/>
      <c r="O17" s="34" t="s">
        <v>46</v>
      </c>
      <c r="P17" s="35"/>
      <c r="Q17" s="35"/>
      <c r="R17" s="35"/>
      <c r="S17" s="36"/>
    </row>
    <row r="18" spans="1:19" ht="12.75" customHeight="1" x14ac:dyDescent="0.15">
      <c r="A18" s="58" t="s">
        <v>124</v>
      </c>
      <c r="B18" s="37" t="s">
        <v>51</v>
      </c>
      <c r="C18" s="18" t="s">
        <v>52</v>
      </c>
      <c r="D18" s="19" t="s">
        <v>47</v>
      </c>
      <c r="E18" s="19" t="s">
        <v>48</v>
      </c>
      <c r="F18" s="19" t="s">
        <v>49</v>
      </c>
      <c r="G18" s="38" t="s">
        <v>53</v>
      </c>
      <c r="H18" s="42" t="s">
        <v>51</v>
      </c>
      <c r="I18" s="18" t="s">
        <v>52</v>
      </c>
      <c r="J18" s="19" t="s">
        <v>47</v>
      </c>
      <c r="K18" s="19" t="s">
        <v>48</v>
      </c>
      <c r="L18" s="19" t="s">
        <v>49</v>
      </c>
      <c r="M18" s="38" t="s">
        <v>53</v>
      </c>
      <c r="N18" s="42" t="s">
        <v>51</v>
      </c>
      <c r="O18" s="18" t="s">
        <v>52</v>
      </c>
      <c r="P18" s="19" t="s">
        <v>47</v>
      </c>
      <c r="Q18" s="19" t="s">
        <v>48</v>
      </c>
      <c r="R18" s="19" t="s">
        <v>49</v>
      </c>
      <c r="S18" s="38" t="s">
        <v>53</v>
      </c>
    </row>
    <row r="19" spans="1:19" ht="12.75" customHeight="1" x14ac:dyDescent="0.15">
      <c r="A19" s="45" t="str">
        <f>A7</f>
        <v>HARWICH</v>
      </c>
      <c r="B19" s="39" t="s">
        <v>81</v>
      </c>
      <c r="C19" s="99" t="s">
        <v>180</v>
      </c>
      <c r="D19" s="104">
        <v>82</v>
      </c>
      <c r="E19" s="104">
        <v>0</v>
      </c>
      <c r="F19" s="10">
        <v>0</v>
      </c>
      <c r="G19" s="100">
        <v>7</v>
      </c>
      <c r="H19" s="43" t="s">
        <v>107</v>
      </c>
      <c r="I19" s="99" t="s">
        <v>193</v>
      </c>
      <c r="J19" s="104">
        <v>42</v>
      </c>
      <c r="K19" s="104">
        <v>8</v>
      </c>
      <c r="L19" s="10">
        <v>0</v>
      </c>
      <c r="M19" s="104">
        <v>5</v>
      </c>
      <c r="N19" s="43" t="s">
        <v>66</v>
      </c>
      <c r="O19" s="99" t="s">
        <v>194</v>
      </c>
      <c r="P19" s="104">
        <v>49</v>
      </c>
      <c r="Q19" s="104">
        <v>0</v>
      </c>
      <c r="R19" s="10">
        <v>0</v>
      </c>
      <c r="S19" s="100">
        <v>6</v>
      </c>
    </row>
    <row r="20" spans="1:19" ht="12.75" customHeight="1" x14ac:dyDescent="0.15">
      <c r="A20" s="45" t="str">
        <f>A8</f>
        <v xml:space="preserve">CHELMSFORD </v>
      </c>
      <c r="B20" s="39" t="s">
        <v>74</v>
      </c>
      <c r="C20" s="99" t="s">
        <v>156</v>
      </c>
      <c r="D20" s="104">
        <v>37</v>
      </c>
      <c r="E20" s="104">
        <v>0</v>
      </c>
      <c r="F20" s="10">
        <v>0</v>
      </c>
      <c r="G20" s="100">
        <v>3</v>
      </c>
      <c r="H20" s="43" t="s">
        <v>78</v>
      </c>
      <c r="I20" s="99" t="s">
        <v>205</v>
      </c>
      <c r="J20" s="104">
        <v>28</v>
      </c>
      <c r="K20" s="104">
        <v>8</v>
      </c>
      <c r="L20" s="10">
        <v>0</v>
      </c>
      <c r="M20" s="104">
        <v>2</v>
      </c>
      <c r="N20" s="43" t="s">
        <v>70</v>
      </c>
      <c r="O20" s="99" t="s">
        <v>189</v>
      </c>
      <c r="P20" s="104">
        <v>43</v>
      </c>
      <c r="Q20" s="104">
        <v>0</v>
      </c>
      <c r="R20" s="10">
        <v>0</v>
      </c>
      <c r="S20" s="100">
        <v>3</v>
      </c>
    </row>
    <row r="21" spans="1:19" ht="12.75" customHeight="1" x14ac:dyDescent="0.15">
      <c r="A21" s="45" t="str">
        <f t="shared" ref="A21:A26" si="9">A9</f>
        <v>CAPS RED</v>
      </c>
      <c r="B21" s="39" t="s">
        <v>65</v>
      </c>
      <c r="C21" s="99" t="s">
        <v>157</v>
      </c>
      <c r="D21" s="104">
        <v>17</v>
      </c>
      <c r="E21" s="104">
        <v>8</v>
      </c>
      <c r="F21" s="104">
        <v>0</v>
      </c>
      <c r="G21" s="100">
        <v>1</v>
      </c>
      <c r="H21" s="43" t="s">
        <v>76</v>
      </c>
      <c r="I21" s="99" t="s">
        <v>206</v>
      </c>
      <c r="J21" s="104">
        <v>91</v>
      </c>
      <c r="K21" s="104">
        <v>4</v>
      </c>
      <c r="L21" s="104">
        <v>0</v>
      </c>
      <c r="M21" s="104">
        <v>7</v>
      </c>
      <c r="N21" s="43" t="s">
        <v>86</v>
      </c>
      <c r="O21" s="99" t="s">
        <v>190</v>
      </c>
      <c r="P21" s="104">
        <v>12</v>
      </c>
      <c r="Q21" s="104">
        <v>0</v>
      </c>
      <c r="R21" s="104">
        <v>0</v>
      </c>
      <c r="S21" s="100">
        <v>1</v>
      </c>
    </row>
    <row r="22" spans="1:19" ht="12.75" customHeight="1" x14ac:dyDescent="0.15">
      <c r="A22" s="45" t="str">
        <f t="shared" si="9"/>
        <v>KELVEDON</v>
      </c>
      <c r="B22" s="39" t="s">
        <v>105</v>
      </c>
      <c r="C22" s="99" t="s">
        <v>187</v>
      </c>
      <c r="D22" s="104">
        <v>40</v>
      </c>
      <c r="E22" s="104">
        <v>0</v>
      </c>
      <c r="F22" s="104">
        <v>0</v>
      </c>
      <c r="G22" s="100">
        <v>5</v>
      </c>
      <c r="H22" s="43" t="s">
        <v>101</v>
      </c>
      <c r="I22" s="99" t="s">
        <v>232</v>
      </c>
      <c r="J22" s="104">
        <v>32</v>
      </c>
      <c r="K22" s="104">
        <v>8</v>
      </c>
      <c r="L22" s="104">
        <v>0</v>
      </c>
      <c r="M22" s="104">
        <v>3</v>
      </c>
      <c r="N22" s="43" t="s">
        <v>109</v>
      </c>
      <c r="O22" s="99" t="s">
        <v>142</v>
      </c>
      <c r="P22" s="104">
        <v>73</v>
      </c>
      <c r="Q22" s="104">
        <v>0</v>
      </c>
      <c r="R22" s="104">
        <v>0</v>
      </c>
      <c r="S22" s="100">
        <v>8</v>
      </c>
    </row>
    <row r="23" spans="1:19" ht="12.75" customHeight="1" x14ac:dyDescent="0.15">
      <c r="A23" s="45" t="str">
        <f t="shared" si="9"/>
        <v>BILLERICAY</v>
      </c>
      <c r="B23" s="39" t="s">
        <v>106</v>
      </c>
      <c r="C23" s="99" t="s">
        <v>229</v>
      </c>
      <c r="D23" s="104">
        <v>22</v>
      </c>
      <c r="E23" s="104">
        <v>0</v>
      </c>
      <c r="F23" s="104">
        <v>0</v>
      </c>
      <c r="G23" s="100">
        <v>2</v>
      </c>
      <c r="H23" s="43" t="s">
        <v>108</v>
      </c>
      <c r="I23" s="99" t="s">
        <v>217</v>
      </c>
      <c r="J23" s="104">
        <v>23</v>
      </c>
      <c r="K23" s="104">
        <v>8</v>
      </c>
      <c r="L23" s="104">
        <v>0</v>
      </c>
      <c r="M23" s="104">
        <v>1</v>
      </c>
      <c r="N23" s="43" t="s">
        <v>73</v>
      </c>
      <c r="O23" s="99" t="s">
        <v>176</v>
      </c>
      <c r="P23" s="104">
        <v>25</v>
      </c>
      <c r="Q23" s="104">
        <v>0</v>
      </c>
      <c r="R23" s="104">
        <v>0</v>
      </c>
      <c r="S23" s="100">
        <v>2</v>
      </c>
    </row>
    <row r="24" spans="1:19" ht="12.75" customHeight="1" x14ac:dyDescent="0.15">
      <c r="A24" s="45" t="str">
        <f t="shared" si="9"/>
        <v>BRAINTREE</v>
      </c>
      <c r="B24" s="39" t="s">
        <v>83</v>
      </c>
      <c r="C24" s="208" t="s">
        <v>214</v>
      </c>
      <c r="D24" s="104">
        <v>131</v>
      </c>
      <c r="E24" s="104">
        <v>8</v>
      </c>
      <c r="F24" s="104">
        <v>0</v>
      </c>
      <c r="G24" s="100">
        <v>8</v>
      </c>
      <c r="H24" s="43" t="s">
        <v>102</v>
      </c>
      <c r="I24" s="99" t="s">
        <v>179</v>
      </c>
      <c r="J24" s="104">
        <v>142</v>
      </c>
      <c r="K24" s="104">
        <v>8</v>
      </c>
      <c r="L24" s="104">
        <v>0</v>
      </c>
      <c r="M24" s="104">
        <v>8</v>
      </c>
      <c r="N24" s="43" t="s">
        <v>67</v>
      </c>
      <c r="O24" s="99" t="s">
        <v>192</v>
      </c>
      <c r="P24" s="104">
        <v>57</v>
      </c>
      <c r="Q24" s="104">
        <v>0</v>
      </c>
      <c r="R24" s="104">
        <v>0</v>
      </c>
      <c r="S24" s="100">
        <v>7</v>
      </c>
    </row>
    <row r="25" spans="1:19" ht="12.75" customHeight="1" x14ac:dyDescent="0.15">
      <c r="A25" s="45" t="str">
        <f t="shared" si="9"/>
        <v>CAPS BLUE</v>
      </c>
      <c r="B25" s="39" t="s">
        <v>29</v>
      </c>
      <c r="C25" s="99" t="s">
        <v>230</v>
      </c>
      <c r="D25" s="104">
        <v>37</v>
      </c>
      <c r="E25" s="104">
        <v>8</v>
      </c>
      <c r="F25" s="104">
        <v>0</v>
      </c>
      <c r="G25" s="100">
        <v>4</v>
      </c>
      <c r="H25" s="43" t="s">
        <v>34</v>
      </c>
      <c r="I25" s="99" t="s">
        <v>164</v>
      </c>
      <c r="J25" s="104">
        <v>33</v>
      </c>
      <c r="K25" s="104">
        <v>0</v>
      </c>
      <c r="L25" s="104">
        <v>0</v>
      </c>
      <c r="M25" s="104">
        <v>4</v>
      </c>
      <c r="N25" s="43" t="s">
        <v>7</v>
      </c>
      <c r="O25" s="99" t="s">
        <v>172</v>
      </c>
      <c r="P25" s="104">
        <v>47</v>
      </c>
      <c r="Q25" s="104">
        <v>0</v>
      </c>
      <c r="R25" s="104">
        <v>0</v>
      </c>
      <c r="S25" s="100">
        <v>4</v>
      </c>
    </row>
    <row r="26" spans="1:19" ht="12.75" customHeight="1" thickBot="1" x14ac:dyDescent="0.2">
      <c r="A26" s="45" t="str">
        <f t="shared" si="9"/>
        <v>DOES</v>
      </c>
      <c r="B26" s="39" t="s">
        <v>33</v>
      </c>
      <c r="C26" s="166" t="s">
        <v>231</v>
      </c>
      <c r="D26" s="165">
        <v>41</v>
      </c>
      <c r="E26" s="165">
        <v>0</v>
      </c>
      <c r="F26" s="165">
        <v>0</v>
      </c>
      <c r="G26" s="87">
        <v>6</v>
      </c>
      <c r="H26" s="43" t="s">
        <v>131</v>
      </c>
      <c r="I26" s="166" t="s">
        <v>145</v>
      </c>
      <c r="J26" s="165">
        <v>45</v>
      </c>
      <c r="K26" s="165">
        <v>8</v>
      </c>
      <c r="L26" s="165">
        <v>0</v>
      </c>
      <c r="M26" s="165">
        <v>6</v>
      </c>
      <c r="N26" s="43" t="s">
        <v>28</v>
      </c>
      <c r="O26" s="166" t="s">
        <v>233</v>
      </c>
      <c r="P26" s="165">
        <v>48</v>
      </c>
      <c r="Q26" s="165">
        <v>0</v>
      </c>
      <c r="R26" s="165">
        <v>0</v>
      </c>
      <c r="S26" s="87">
        <v>5</v>
      </c>
    </row>
    <row r="27" spans="1:19" ht="12.75" customHeight="1" x14ac:dyDescent="0.15">
      <c r="A27" s="2"/>
      <c r="B27" s="11"/>
      <c r="C27" s="2"/>
      <c r="D27" s="3"/>
      <c r="E27" s="3"/>
      <c r="F27" s="3"/>
      <c r="G27" s="11"/>
      <c r="H27" s="11"/>
      <c r="I27" s="2"/>
      <c r="J27" s="3"/>
      <c r="K27" s="3"/>
      <c r="L27" s="3"/>
      <c r="M27" s="11"/>
      <c r="N27" s="11"/>
      <c r="O27" s="2"/>
      <c r="P27" s="3"/>
      <c r="Q27" s="3"/>
      <c r="R27" s="3"/>
      <c r="S27" s="11"/>
    </row>
    <row r="28" spans="1:19" ht="12" customHeight="1" x14ac:dyDescent="0.15">
      <c r="A28" s="2"/>
      <c r="B28" s="2"/>
      <c r="C28" s="2"/>
      <c r="D28" s="2"/>
      <c r="E28" s="2"/>
      <c r="F28" s="2"/>
      <c r="J28" s="3"/>
    </row>
    <row r="29" spans="1:19" ht="12" customHeight="1" x14ac:dyDescent="0.15">
      <c r="A29" s="2"/>
      <c r="B29" s="2"/>
      <c r="C29" s="2"/>
      <c r="D29" s="2"/>
      <c r="E29" s="2"/>
      <c r="F29" s="2"/>
      <c r="J29" s="3"/>
    </row>
    <row r="30" spans="1:19" ht="12" customHeight="1" x14ac:dyDescent="0.15">
      <c r="A30" s="2"/>
      <c r="B30" s="2"/>
      <c r="C30" s="2"/>
      <c r="D30" s="2"/>
      <c r="E30" s="2"/>
      <c r="F30" s="2"/>
      <c r="J30" s="3"/>
    </row>
    <row r="31" spans="1:19" ht="12" customHeight="1" x14ac:dyDescent="0.15">
      <c r="A31" s="2"/>
      <c r="B31" s="2"/>
      <c r="C31" s="2"/>
      <c r="D31" s="2"/>
      <c r="E31" s="2"/>
      <c r="F31" s="2"/>
    </row>
    <row r="32" spans="1:19" ht="12" customHeight="1" x14ac:dyDescent="0.15">
      <c r="A32" s="2"/>
      <c r="B32" s="2"/>
      <c r="C32" s="2"/>
      <c r="D32" s="2"/>
      <c r="E32" s="2"/>
      <c r="F32" s="2"/>
    </row>
    <row r="33" spans="1:11" ht="12" customHeight="1" x14ac:dyDescent="0.15">
      <c r="A33" s="2"/>
      <c r="B33" s="2"/>
      <c r="C33" s="2"/>
      <c r="D33" s="2"/>
      <c r="E33" s="2"/>
      <c r="F33" s="2"/>
      <c r="G33" s="2"/>
      <c r="H33" s="2"/>
      <c r="J33" s="2"/>
      <c r="K33" s="2"/>
    </row>
    <row r="34" spans="1:11" ht="12" customHeight="1" x14ac:dyDescent="0.15">
      <c r="A34" s="2"/>
      <c r="B34" s="2"/>
      <c r="C34" s="2"/>
      <c r="D34" s="2"/>
      <c r="E34" s="2"/>
      <c r="F34" s="2"/>
    </row>
    <row r="35" spans="1:11" ht="12" customHeight="1" x14ac:dyDescent="0.15">
      <c r="A35" s="2"/>
      <c r="B35" s="2"/>
      <c r="C35" s="2"/>
      <c r="D35" s="2"/>
      <c r="E35" s="2"/>
      <c r="F35" s="2"/>
    </row>
    <row r="36" spans="1:11" ht="12" customHeight="1" x14ac:dyDescent="0.15">
      <c r="A36" s="2"/>
      <c r="B36" s="2"/>
      <c r="C36" s="2"/>
      <c r="D36" s="2"/>
      <c r="E36" s="2"/>
      <c r="F36" s="2"/>
    </row>
    <row r="37" spans="1:11" ht="12" customHeight="1" x14ac:dyDescent="0.15"/>
    <row r="38" spans="1:11" ht="12" customHeight="1" x14ac:dyDescent="0.15"/>
    <row r="39" spans="1:11" ht="12" customHeight="1" x14ac:dyDescent="0.15"/>
    <row r="40" spans="1:11" ht="12" customHeight="1" x14ac:dyDescent="0.15"/>
    <row r="41" spans="1:11" ht="12" customHeight="1" x14ac:dyDescent="0.15"/>
    <row r="42" spans="1:11" ht="12" customHeight="1" x14ac:dyDescent="0.15"/>
    <row r="43" spans="1:11" ht="12" customHeight="1" x14ac:dyDescent="0.15"/>
    <row r="44" spans="1:11" ht="12" customHeight="1" x14ac:dyDescent="0.15"/>
    <row r="45" spans="1:11" ht="12" customHeight="1" x14ac:dyDescent="0.15"/>
    <row r="46" spans="1:11" ht="12" customHeight="1" x14ac:dyDescent="0.15"/>
    <row r="47" spans="1:11" ht="12" customHeight="1" x14ac:dyDescent="0.15"/>
    <row r="48" spans="1:11" ht="12" customHeight="1" x14ac:dyDescent="0.15"/>
  </sheetData>
  <phoneticPr fontId="0" type="noConversion"/>
  <pageMargins left="0.82677165354330717" right="0.19685039370078741" top="0.39370078740157483" bottom="0.39370078740157483" header="0.51181102362204722" footer="0.51181102362204722"/>
  <pageSetup paperSize="9" scale="72"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B47"/>
  <sheetViews>
    <sheetView workbookViewId="0">
      <selection activeCell="N19" sqref="N19:S26"/>
    </sheetView>
  </sheetViews>
  <sheetFormatPr baseColWidth="10" defaultColWidth="8.83203125" defaultRowHeight="13" x14ac:dyDescent="0.15"/>
  <cols>
    <col min="1" max="1" width="19.83203125" customWidth="1"/>
    <col min="2" max="2" width="4.33203125" bestFit="1" customWidth="1"/>
    <col min="3" max="3" width="14.33203125" customWidth="1"/>
    <col min="4" max="5" width="4" bestFit="1" customWidth="1"/>
    <col min="6" max="6" width="3.1640625" bestFit="1" customWidth="1"/>
    <col min="7" max="7" width="6.33203125" bestFit="1" customWidth="1"/>
    <col min="8" max="8" width="4.6640625" customWidth="1"/>
    <col min="9" max="9" width="14" bestFit="1" customWidth="1"/>
    <col min="10" max="10" width="4.1640625" bestFit="1" customWidth="1"/>
    <col min="11" max="12" width="3.1640625" bestFit="1" customWidth="1"/>
    <col min="13" max="13" width="6.33203125" bestFit="1" customWidth="1"/>
    <col min="14" max="14" width="5.6640625" customWidth="1"/>
    <col min="15" max="15" width="15.6640625" bestFit="1" customWidth="1"/>
    <col min="16" max="16" width="3.1640625" bestFit="1" customWidth="1"/>
    <col min="17" max="17" width="4.1640625" bestFit="1" customWidth="1"/>
    <col min="18" max="18" width="3.1640625" bestFit="1" customWidth="1"/>
    <col min="19" max="19" width="6.33203125" bestFit="1" customWidth="1"/>
    <col min="20" max="20" width="2.83203125" customWidth="1"/>
    <col min="21" max="21" width="13" customWidth="1"/>
    <col min="22" max="22" width="4.33203125" bestFit="1" customWidth="1"/>
    <col min="23" max="23" width="3.1640625" bestFit="1" customWidth="1"/>
    <col min="24" max="25" width="3" bestFit="1" customWidth="1"/>
    <col min="26" max="26" width="3.1640625" customWidth="1"/>
    <col min="27" max="27" width="3.5" bestFit="1" customWidth="1"/>
    <col min="28" max="28" width="4.1640625" bestFit="1" customWidth="1"/>
    <col min="29" max="29" width="6.33203125" bestFit="1" customWidth="1"/>
  </cols>
  <sheetData>
    <row r="1" spans="1:28" ht="23" x14ac:dyDescent="0.25">
      <c r="A1" s="4" t="s">
        <v>235</v>
      </c>
    </row>
    <row r="3" spans="1:28" ht="23" x14ac:dyDescent="0.25">
      <c r="A3" s="4" t="s">
        <v>50</v>
      </c>
      <c r="U3" s="4" t="s">
        <v>40</v>
      </c>
    </row>
    <row r="4" spans="1:28" ht="14" thickBot="1" x14ac:dyDescent="0.2"/>
    <row r="5" spans="1:28" ht="12.75" customHeight="1" x14ac:dyDescent="0.15">
      <c r="A5" s="57" t="s">
        <v>9</v>
      </c>
      <c r="B5" s="33"/>
      <c r="C5" s="34" t="s">
        <v>41</v>
      </c>
      <c r="D5" s="35"/>
      <c r="E5" s="35"/>
      <c r="F5" s="35"/>
      <c r="G5" s="36"/>
      <c r="H5" s="41"/>
      <c r="I5" s="34" t="s">
        <v>42</v>
      </c>
      <c r="J5" s="35"/>
      <c r="K5" s="35"/>
      <c r="L5" s="35"/>
      <c r="M5" s="36"/>
      <c r="N5" s="41"/>
      <c r="O5" s="44" t="s">
        <v>43</v>
      </c>
      <c r="P5" s="35"/>
      <c r="Q5" s="35"/>
      <c r="R5" s="35"/>
      <c r="S5" s="36"/>
      <c r="U5" s="105" t="s">
        <v>128</v>
      </c>
      <c r="V5" s="106" t="s">
        <v>95</v>
      </c>
      <c r="W5" s="106" t="s">
        <v>96</v>
      </c>
      <c r="X5" s="106" t="s">
        <v>94</v>
      </c>
      <c r="Y5" s="106" t="s">
        <v>97</v>
      </c>
      <c r="Z5" s="106" t="s">
        <v>98</v>
      </c>
      <c r="AA5" s="106" t="s">
        <v>99</v>
      </c>
      <c r="AB5" s="107" t="s">
        <v>53</v>
      </c>
    </row>
    <row r="6" spans="1:28" ht="12.75" customHeight="1" x14ac:dyDescent="0.15">
      <c r="A6" s="58" t="s">
        <v>124</v>
      </c>
      <c r="B6" s="37" t="s">
        <v>51</v>
      </c>
      <c r="C6" s="18" t="s">
        <v>52</v>
      </c>
      <c r="D6" s="19" t="s">
        <v>47</v>
      </c>
      <c r="E6" s="19" t="s">
        <v>48</v>
      </c>
      <c r="F6" s="19" t="s">
        <v>49</v>
      </c>
      <c r="G6" s="38" t="s">
        <v>53</v>
      </c>
      <c r="H6" s="42" t="s">
        <v>51</v>
      </c>
      <c r="I6" s="18" t="s">
        <v>52</v>
      </c>
      <c r="J6" s="19" t="s">
        <v>47</v>
      </c>
      <c r="K6" s="19" t="s">
        <v>48</v>
      </c>
      <c r="L6" s="19" t="s">
        <v>49</v>
      </c>
      <c r="M6" s="38" t="s">
        <v>53</v>
      </c>
      <c r="N6" s="42" t="s">
        <v>51</v>
      </c>
      <c r="O6" s="40" t="s">
        <v>52</v>
      </c>
      <c r="P6" s="19" t="s">
        <v>47</v>
      </c>
      <c r="Q6" s="19" t="s">
        <v>48</v>
      </c>
      <c r="R6" s="19" t="s">
        <v>49</v>
      </c>
      <c r="S6" s="38" t="s">
        <v>53</v>
      </c>
      <c r="U6" s="108" t="str">
        <f t="shared" ref="U6:U13" si="0">A7</f>
        <v>BILLERICAY</v>
      </c>
      <c r="V6" s="28">
        <f t="shared" ref="V6:V13" si="1">G7</f>
        <v>6</v>
      </c>
      <c r="W6" s="28">
        <f t="shared" ref="W6:W13" si="2">M7</f>
        <v>0</v>
      </c>
      <c r="X6" s="28">
        <f t="shared" ref="X6:X13" si="3">S7</f>
        <v>1</v>
      </c>
      <c r="Y6" s="28">
        <f t="shared" ref="Y6:Y13" si="4">G19</f>
        <v>5</v>
      </c>
      <c r="Z6" s="28">
        <f t="shared" ref="Z6:Z13" si="5">M19</f>
        <v>6</v>
      </c>
      <c r="AA6" s="28">
        <f t="shared" ref="AA6:AA13" si="6">S19</f>
        <v>4</v>
      </c>
      <c r="AB6" s="109">
        <f t="shared" ref="AB6:AB13" si="7">SUM(V6:AA6)</f>
        <v>22</v>
      </c>
    </row>
    <row r="7" spans="1:28" ht="12.75" customHeight="1" x14ac:dyDescent="0.15">
      <c r="A7" s="45" t="s">
        <v>153</v>
      </c>
      <c r="B7" s="39" t="s">
        <v>85</v>
      </c>
      <c r="C7" s="10" t="s">
        <v>208</v>
      </c>
      <c r="D7" s="10">
        <v>5</v>
      </c>
      <c r="E7" s="10">
        <v>8</v>
      </c>
      <c r="F7" s="10">
        <v>0</v>
      </c>
      <c r="G7" s="104">
        <v>6</v>
      </c>
      <c r="H7" s="43" t="s">
        <v>87</v>
      </c>
      <c r="I7" s="10" t="s">
        <v>237</v>
      </c>
      <c r="J7" s="104">
        <v>0</v>
      </c>
      <c r="K7" s="104">
        <v>0</v>
      </c>
      <c r="L7" s="10">
        <v>0</v>
      </c>
      <c r="M7" s="104">
        <v>0</v>
      </c>
      <c r="N7" s="43" t="s">
        <v>84</v>
      </c>
      <c r="O7" s="99" t="s">
        <v>155</v>
      </c>
      <c r="P7" s="104">
        <v>0</v>
      </c>
      <c r="Q7" s="104">
        <v>7</v>
      </c>
      <c r="R7" s="104">
        <v>0</v>
      </c>
      <c r="S7" s="137">
        <v>1</v>
      </c>
      <c r="U7" s="108" t="str">
        <f t="shared" si="0"/>
        <v>DOES</v>
      </c>
      <c r="V7" s="28">
        <f t="shared" si="1"/>
        <v>7</v>
      </c>
      <c r="W7" s="28">
        <f t="shared" si="2"/>
        <v>2</v>
      </c>
      <c r="X7" s="28">
        <f t="shared" si="3"/>
        <v>4</v>
      </c>
      <c r="Y7" s="28">
        <f t="shared" si="4"/>
        <v>8</v>
      </c>
      <c r="Z7" s="28">
        <f t="shared" si="5"/>
        <v>7</v>
      </c>
      <c r="AA7" s="28">
        <f t="shared" si="6"/>
        <v>8</v>
      </c>
      <c r="AB7" s="109">
        <f t="shared" si="7"/>
        <v>36</v>
      </c>
    </row>
    <row r="8" spans="1:28" ht="12.75" customHeight="1" x14ac:dyDescent="0.15">
      <c r="A8" s="45" t="s">
        <v>3</v>
      </c>
      <c r="B8" s="39" t="s">
        <v>103</v>
      </c>
      <c r="C8" s="104" t="s">
        <v>184</v>
      </c>
      <c r="D8" s="10">
        <v>6</v>
      </c>
      <c r="E8" s="10">
        <v>2</v>
      </c>
      <c r="F8" s="10">
        <v>0</v>
      </c>
      <c r="G8" s="104">
        <v>7</v>
      </c>
      <c r="H8" s="43" t="s">
        <v>71</v>
      </c>
      <c r="I8" s="104" t="s">
        <v>171</v>
      </c>
      <c r="J8" s="104">
        <v>0</v>
      </c>
      <c r="K8" s="104">
        <v>15</v>
      </c>
      <c r="L8" s="10">
        <v>0</v>
      </c>
      <c r="M8" s="104">
        <v>2</v>
      </c>
      <c r="N8" s="43" t="s">
        <v>77</v>
      </c>
      <c r="O8" s="99" t="s">
        <v>163</v>
      </c>
      <c r="P8" s="104">
        <v>3</v>
      </c>
      <c r="Q8" s="104">
        <v>8</v>
      </c>
      <c r="R8" s="104">
        <v>8</v>
      </c>
      <c r="S8" s="137">
        <v>4</v>
      </c>
      <c r="U8" s="108" t="str">
        <f t="shared" si="0"/>
        <v xml:space="preserve">CHELMSFORD </v>
      </c>
      <c r="V8" s="28">
        <f t="shared" si="1"/>
        <v>8</v>
      </c>
      <c r="W8" s="28">
        <f t="shared" si="2"/>
        <v>6</v>
      </c>
      <c r="X8" s="28">
        <f t="shared" si="3"/>
        <v>5</v>
      </c>
      <c r="Y8" s="28">
        <f t="shared" si="4"/>
        <v>1</v>
      </c>
      <c r="Z8" s="28">
        <f t="shared" si="5"/>
        <v>4</v>
      </c>
      <c r="AA8" s="28">
        <f t="shared" si="6"/>
        <v>1</v>
      </c>
      <c r="AB8" s="109">
        <f t="shared" si="7"/>
        <v>25</v>
      </c>
    </row>
    <row r="9" spans="1:28" ht="12.75" customHeight="1" x14ac:dyDescent="0.15">
      <c r="A9" s="45" t="s">
        <v>140</v>
      </c>
      <c r="B9" s="39" t="s">
        <v>72</v>
      </c>
      <c r="C9" s="104" t="s">
        <v>169</v>
      </c>
      <c r="D9" s="104">
        <v>6</v>
      </c>
      <c r="E9" s="104">
        <v>13</v>
      </c>
      <c r="F9" s="104">
        <v>0</v>
      </c>
      <c r="G9" s="104">
        <v>8</v>
      </c>
      <c r="H9" s="43" t="s">
        <v>88</v>
      </c>
      <c r="I9" s="104" t="s">
        <v>209</v>
      </c>
      <c r="J9" s="104">
        <v>3</v>
      </c>
      <c r="K9" s="104">
        <v>15</v>
      </c>
      <c r="L9" s="104">
        <v>0</v>
      </c>
      <c r="M9" s="104">
        <v>6</v>
      </c>
      <c r="N9" s="43" t="s">
        <v>104</v>
      </c>
      <c r="O9" s="99" t="s">
        <v>141</v>
      </c>
      <c r="P9" s="104">
        <v>4</v>
      </c>
      <c r="Q9" s="104">
        <v>1</v>
      </c>
      <c r="R9" s="104">
        <v>0</v>
      </c>
      <c r="S9" s="137">
        <v>5</v>
      </c>
      <c r="U9" s="108" t="str">
        <f t="shared" si="0"/>
        <v>BRAINTREE</v>
      </c>
      <c r="V9" s="28">
        <f t="shared" si="1"/>
        <v>3</v>
      </c>
      <c r="W9" s="28">
        <f t="shared" si="2"/>
        <v>8</v>
      </c>
      <c r="X9" s="28">
        <f t="shared" si="3"/>
        <v>7</v>
      </c>
      <c r="Y9" s="28">
        <f t="shared" si="4"/>
        <v>3</v>
      </c>
      <c r="Z9" s="28">
        <f t="shared" si="5"/>
        <v>8</v>
      </c>
      <c r="AA9" s="28">
        <f t="shared" si="6"/>
        <v>5</v>
      </c>
      <c r="AB9" s="109">
        <f t="shared" si="7"/>
        <v>34</v>
      </c>
    </row>
    <row r="10" spans="1:28" ht="12.75" customHeight="1" x14ac:dyDescent="0.15">
      <c r="A10" s="45" t="s">
        <v>18</v>
      </c>
      <c r="B10" s="39" t="s">
        <v>75</v>
      </c>
      <c r="C10" s="104" t="s">
        <v>192</v>
      </c>
      <c r="D10" s="104">
        <v>2</v>
      </c>
      <c r="E10" s="104">
        <v>14</v>
      </c>
      <c r="F10" s="104">
        <v>0</v>
      </c>
      <c r="G10" s="104">
        <v>3</v>
      </c>
      <c r="H10" s="43" t="s">
        <v>55</v>
      </c>
      <c r="I10" s="104" t="s">
        <v>173</v>
      </c>
      <c r="J10" s="104">
        <v>4</v>
      </c>
      <c r="K10" s="104">
        <v>12</v>
      </c>
      <c r="L10" s="104">
        <v>0</v>
      </c>
      <c r="M10" s="104">
        <v>8</v>
      </c>
      <c r="N10" s="43" t="s">
        <v>89</v>
      </c>
      <c r="O10" s="99" t="s">
        <v>185</v>
      </c>
      <c r="P10" s="104">
        <v>6</v>
      </c>
      <c r="Q10" s="104">
        <v>12</v>
      </c>
      <c r="R10" s="104">
        <v>0</v>
      </c>
      <c r="S10" s="137">
        <v>7</v>
      </c>
      <c r="U10" s="108" t="str">
        <f t="shared" si="0"/>
        <v>KELVEDON</v>
      </c>
      <c r="V10" s="29">
        <f t="shared" si="1"/>
        <v>2</v>
      </c>
      <c r="W10" s="29">
        <f t="shared" si="2"/>
        <v>3</v>
      </c>
      <c r="X10" s="28">
        <f t="shared" si="3"/>
        <v>3</v>
      </c>
      <c r="Y10" s="28">
        <f t="shared" si="4"/>
        <v>2</v>
      </c>
      <c r="Z10" s="29">
        <f t="shared" si="5"/>
        <v>3</v>
      </c>
      <c r="AA10" s="29">
        <f t="shared" si="6"/>
        <v>3</v>
      </c>
      <c r="AB10" s="110">
        <f t="shared" si="7"/>
        <v>16</v>
      </c>
    </row>
    <row r="11" spans="1:28" ht="12.75" customHeight="1" x14ac:dyDescent="0.15">
      <c r="A11" s="45" t="s">
        <v>30</v>
      </c>
      <c r="B11" s="39" t="s">
        <v>79</v>
      </c>
      <c r="C11" s="104" t="s">
        <v>167</v>
      </c>
      <c r="D11" s="104">
        <v>1</v>
      </c>
      <c r="E11" s="104">
        <v>13</v>
      </c>
      <c r="F11" s="104">
        <v>0</v>
      </c>
      <c r="G11" s="104">
        <v>2</v>
      </c>
      <c r="H11" s="43" t="s">
        <v>54</v>
      </c>
      <c r="I11" s="104" t="s">
        <v>142</v>
      </c>
      <c r="J11" s="104">
        <v>1</v>
      </c>
      <c r="K11" s="104">
        <v>15</v>
      </c>
      <c r="L11" s="104">
        <v>0</v>
      </c>
      <c r="M11" s="104">
        <v>3</v>
      </c>
      <c r="N11" s="43" t="s">
        <v>69</v>
      </c>
      <c r="O11" s="99" t="s">
        <v>154</v>
      </c>
      <c r="P11" s="104">
        <v>2</v>
      </c>
      <c r="Q11" s="104">
        <v>6</v>
      </c>
      <c r="R11" s="104">
        <v>0</v>
      </c>
      <c r="S11" s="137">
        <v>3</v>
      </c>
      <c r="U11" s="108" t="str">
        <f t="shared" si="0"/>
        <v>CAPS BLUE</v>
      </c>
      <c r="V11" s="28">
        <f t="shared" si="1"/>
        <v>4</v>
      </c>
      <c r="W11" s="28">
        <f t="shared" si="2"/>
        <v>5</v>
      </c>
      <c r="X11" s="28">
        <f t="shared" si="3"/>
        <v>8</v>
      </c>
      <c r="Y11" s="28">
        <f t="shared" si="4"/>
        <v>4</v>
      </c>
      <c r="Z11" s="28">
        <f t="shared" si="5"/>
        <v>1</v>
      </c>
      <c r="AA11" s="28">
        <f t="shared" si="6"/>
        <v>2</v>
      </c>
      <c r="AB11" s="109">
        <f t="shared" si="7"/>
        <v>24</v>
      </c>
    </row>
    <row r="12" spans="1:28" ht="12.75" customHeight="1" x14ac:dyDescent="0.15">
      <c r="A12" s="45" t="s">
        <v>137</v>
      </c>
      <c r="B12" s="39" t="s">
        <v>82</v>
      </c>
      <c r="C12" s="104" t="s">
        <v>178</v>
      </c>
      <c r="D12" s="104">
        <v>3</v>
      </c>
      <c r="E12" s="104">
        <v>5</v>
      </c>
      <c r="F12" s="104">
        <v>0</v>
      </c>
      <c r="G12" s="104">
        <v>4</v>
      </c>
      <c r="H12" s="43" t="s">
        <v>80</v>
      </c>
      <c r="I12" s="104" t="s">
        <v>191</v>
      </c>
      <c r="J12" s="104">
        <v>2</v>
      </c>
      <c r="K12" s="104">
        <v>11</v>
      </c>
      <c r="L12" s="104">
        <v>0</v>
      </c>
      <c r="M12" s="104">
        <v>5</v>
      </c>
      <c r="N12" s="43" t="s">
        <v>68</v>
      </c>
      <c r="O12" s="99" t="s">
        <v>144</v>
      </c>
      <c r="P12" s="104">
        <v>11</v>
      </c>
      <c r="Q12" s="104">
        <v>12</v>
      </c>
      <c r="R12" s="104">
        <v>0</v>
      </c>
      <c r="S12" s="137">
        <v>8</v>
      </c>
      <c r="U12" s="108" t="str">
        <f t="shared" si="0"/>
        <v>HARWICH</v>
      </c>
      <c r="V12" s="28">
        <f t="shared" si="1"/>
        <v>5</v>
      </c>
      <c r="W12" s="28">
        <f t="shared" si="2"/>
        <v>7</v>
      </c>
      <c r="X12" s="28">
        <f t="shared" si="3"/>
        <v>2</v>
      </c>
      <c r="Y12" s="28">
        <f t="shared" si="4"/>
        <v>6</v>
      </c>
      <c r="Z12" s="28">
        <f t="shared" si="5"/>
        <v>5</v>
      </c>
      <c r="AA12" s="28">
        <f t="shared" si="6"/>
        <v>6</v>
      </c>
      <c r="AB12" s="110">
        <f t="shared" si="7"/>
        <v>31</v>
      </c>
    </row>
    <row r="13" spans="1:28" ht="12.75" customHeight="1" x14ac:dyDescent="0.15">
      <c r="A13" s="45" t="s">
        <v>127</v>
      </c>
      <c r="B13" s="39" t="s">
        <v>5</v>
      </c>
      <c r="C13" s="104" t="s">
        <v>174</v>
      </c>
      <c r="D13" s="104">
        <v>3</v>
      </c>
      <c r="E13" s="104">
        <v>11</v>
      </c>
      <c r="F13" s="104">
        <v>0</v>
      </c>
      <c r="G13" s="104">
        <v>5</v>
      </c>
      <c r="H13" s="43" t="s">
        <v>4</v>
      </c>
      <c r="I13" s="104" t="s">
        <v>186</v>
      </c>
      <c r="J13" s="104">
        <v>4</v>
      </c>
      <c r="K13" s="104">
        <v>11</v>
      </c>
      <c r="L13" s="104">
        <v>0</v>
      </c>
      <c r="M13" s="104">
        <v>7</v>
      </c>
      <c r="N13" s="43" t="s">
        <v>6</v>
      </c>
      <c r="O13" s="99" t="s">
        <v>194</v>
      </c>
      <c r="P13" s="104">
        <v>1</v>
      </c>
      <c r="Q13" s="104">
        <v>15</v>
      </c>
      <c r="R13" s="104">
        <v>0</v>
      </c>
      <c r="S13" s="137">
        <v>2</v>
      </c>
      <c r="U13" s="108" t="str">
        <f t="shared" si="0"/>
        <v>CAPS RED</v>
      </c>
      <c r="V13" s="28">
        <f t="shared" si="1"/>
        <v>1</v>
      </c>
      <c r="W13" s="28">
        <f t="shared" si="2"/>
        <v>4</v>
      </c>
      <c r="X13" s="28">
        <f t="shared" si="3"/>
        <v>6</v>
      </c>
      <c r="Y13" s="28">
        <f t="shared" si="4"/>
        <v>7</v>
      </c>
      <c r="Z13" s="28">
        <f t="shared" si="5"/>
        <v>2</v>
      </c>
      <c r="AA13" s="28">
        <f t="shared" si="6"/>
        <v>7</v>
      </c>
      <c r="AB13" s="109">
        <f t="shared" si="7"/>
        <v>27</v>
      </c>
    </row>
    <row r="14" spans="1:28" ht="12.75" customHeight="1" thickBot="1" x14ac:dyDescent="0.2">
      <c r="A14" s="46" t="s">
        <v>136</v>
      </c>
      <c r="B14" s="39" t="s">
        <v>8</v>
      </c>
      <c r="C14" s="165" t="s">
        <v>240</v>
      </c>
      <c r="D14" s="165">
        <v>1</v>
      </c>
      <c r="E14" s="165">
        <v>6</v>
      </c>
      <c r="F14" s="165">
        <v>0</v>
      </c>
      <c r="G14" s="165">
        <v>1</v>
      </c>
      <c r="H14" s="43" t="s">
        <v>27</v>
      </c>
      <c r="I14" s="165" t="s">
        <v>157</v>
      </c>
      <c r="J14" s="165">
        <v>2</v>
      </c>
      <c r="K14" s="165">
        <v>9</v>
      </c>
      <c r="L14" s="165">
        <v>0</v>
      </c>
      <c r="M14" s="165">
        <v>4</v>
      </c>
      <c r="N14" s="43" t="s">
        <v>32</v>
      </c>
      <c r="O14" s="166" t="s">
        <v>218</v>
      </c>
      <c r="P14" s="165">
        <v>6</v>
      </c>
      <c r="Q14" s="165">
        <v>10</v>
      </c>
      <c r="R14" s="165">
        <v>0</v>
      </c>
      <c r="S14" s="167">
        <v>6</v>
      </c>
      <c r="U14" s="108" t="s">
        <v>139</v>
      </c>
      <c r="V14" s="28">
        <f t="shared" ref="V14:AB14" si="8">SUM(V6:V13)</f>
        <v>36</v>
      </c>
      <c r="W14" s="28">
        <f t="shared" si="8"/>
        <v>35</v>
      </c>
      <c r="X14" s="28">
        <f t="shared" si="8"/>
        <v>36</v>
      </c>
      <c r="Y14" s="28">
        <f t="shared" si="8"/>
        <v>36</v>
      </c>
      <c r="Z14" s="28">
        <f t="shared" si="8"/>
        <v>36</v>
      </c>
      <c r="AA14" s="28">
        <f t="shared" si="8"/>
        <v>36</v>
      </c>
      <c r="AB14" s="28">
        <f t="shared" si="8"/>
        <v>215</v>
      </c>
    </row>
    <row r="15" spans="1:28" ht="12.75" customHeight="1" x14ac:dyDescent="0.15">
      <c r="A15" s="45"/>
      <c r="B15" s="31"/>
      <c r="C15" s="14"/>
      <c r="D15" s="17"/>
      <c r="E15" s="17"/>
      <c r="F15" s="17"/>
      <c r="G15" s="21"/>
      <c r="H15" s="21"/>
      <c r="I15" s="20"/>
      <c r="J15" s="17"/>
      <c r="K15" s="17"/>
      <c r="L15" s="17"/>
      <c r="M15" s="21"/>
      <c r="N15" s="21"/>
      <c r="O15" s="20"/>
      <c r="P15" s="17"/>
      <c r="Q15" s="17"/>
      <c r="R15" s="17"/>
      <c r="S15" s="47"/>
      <c r="AB15" s="30"/>
    </row>
    <row r="16" spans="1:28" ht="12.75" customHeight="1" thickBot="1" x14ac:dyDescent="0.2">
      <c r="A16" s="45"/>
      <c r="B16" s="31"/>
      <c r="C16" s="14"/>
      <c r="D16" s="63"/>
      <c r="E16" s="63"/>
      <c r="F16" s="63"/>
      <c r="G16" s="31"/>
      <c r="H16" s="31"/>
      <c r="I16" s="14"/>
      <c r="J16" s="63"/>
      <c r="K16" s="63"/>
      <c r="L16" s="63"/>
      <c r="M16" s="31"/>
      <c r="N16" s="31"/>
      <c r="O16" s="14"/>
      <c r="P16" s="63"/>
      <c r="Q16" s="63"/>
      <c r="R16" s="63"/>
      <c r="S16" s="64"/>
    </row>
    <row r="17" spans="1:19" ht="12.75" customHeight="1" x14ac:dyDescent="0.15">
      <c r="A17" s="57" t="s">
        <v>9</v>
      </c>
      <c r="B17" s="33"/>
      <c r="C17" s="34" t="s">
        <v>44</v>
      </c>
      <c r="D17" s="35"/>
      <c r="E17" s="35"/>
      <c r="F17" s="35"/>
      <c r="G17" s="36"/>
      <c r="H17" s="41"/>
      <c r="I17" s="34" t="s">
        <v>45</v>
      </c>
      <c r="J17" s="35"/>
      <c r="K17" s="35"/>
      <c r="L17" s="35"/>
      <c r="M17" s="36"/>
      <c r="N17" s="41"/>
      <c r="O17" s="34" t="s">
        <v>46</v>
      </c>
      <c r="P17" s="35"/>
      <c r="Q17" s="35"/>
      <c r="R17" s="35"/>
      <c r="S17" s="36"/>
    </row>
    <row r="18" spans="1:19" ht="12.75" customHeight="1" x14ac:dyDescent="0.15">
      <c r="A18" s="58" t="s">
        <v>124</v>
      </c>
      <c r="B18" s="37" t="s">
        <v>51</v>
      </c>
      <c r="C18" s="18" t="s">
        <v>52</v>
      </c>
      <c r="D18" s="19" t="s">
        <v>47</v>
      </c>
      <c r="E18" s="19" t="s">
        <v>48</v>
      </c>
      <c r="F18" s="19" t="s">
        <v>49</v>
      </c>
      <c r="G18" s="38" t="s">
        <v>53</v>
      </c>
      <c r="H18" s="42" t="s">
        <v>51</v>
      </c>
      <c r="I18" s="18" t="s">
        <v>52</v>
      </c>
      <c r="J18" s="19" t="s">
        <v>47</v>
      </c>
      <c r="K18" s="19" t="s">
        <v>48</v>
      </c>
      <c r="L18" s="19" t="s">
        <v>49</v>
      </c>
      <c r="M18" s="38" t="s">
        <v>53</v>
      </c>
      <c r="N18" s="42" t="s">
        <v>51</v>
      </c>
      <c r="O18" s="18" t="s">
        <v>52</v>
      </c>
      <c r="P18" s="19" t="s">
        <v>47</v>
      </c>
      <c r="Q18" s="19" t="s">
        <v>48</v>
      </c>
      <c r="R18" s="19" t="s">
        <v>49</v>
      </c>
      <c r="S18" s="38" t="s">
        <v>53</v>
      </c>
    </row>
    <row r="19" spans="1:19" ht="12.75" customHeight="1" x14ac:dyDescent="0.15">
      <c r="A19" s="45" t="str">
        <f>A7</f>
        <v>BILLERICAY</v>
      </c>
      <c r="B19" s="39" t="s">
        <v>81</v>
      </c>
      <c r="C19" s="99" t="s">
        <v>204</v>
      </c>
      <c r="D19" s="104">
        <v>2</v>
      </c>
      <c r="E19" s="104">
        <v>8</v>
      </c>
      <c r="F19" s="10">
        <v>0</v>
      </c>
      <c r="G19" s="100">
        <v>5</v>
      </c>
      <c r="H19" s="43" t="s">
        <v>107</v>
      </c>
      <c r="I19" s="99" t="s">
        <v>181</v>
      </c>
      <c r="J19" s="104">
        <v>5</v>
      </c>
      <c r="K19" s="104">
        <v>9</v>
      </c>
      <c r="L19" s="10">
        <v>0</v>
      </c>
      <c r="M19" s="104">
        <v>6</v>
      </c>
      <c r="N19" s="43" t="s">
        <v>66</v>
      </c>
      <c r="O19" s="99" t="s">
        <v>176</v>
      </c>
      <c r="P19" s="104">
        <v>3</v>
      </c>
      <c r="Q19" s="104">
        <v>4</v>
      </c>
      <c r="R19" s="10">
        <v>8</v>
      </c>
      <c r="S19" s="100">
        <v>4</v>
      </c>
    </row>
    <row r="20" spans="1:19" ht="12.75" customHeight="1" x14ac:dyDescent="0.15">
      <c r="A20" s="45" t="str">
        <f>A8</f>
        <v>DOES</v>
      </c>
      <c r="B20" s="39" t="s">
        <v>74</v>
      </c>
      <c r="C20" s="99" t="s">
        <v>158</v>
      </c>
      <c r="D20" s="104">
        <v>5</v>
      </c>
      <c r="E20" s="104">
        <v>6</v>
      </c>
      <c r="F20" s="10">
        <v>0</v>
      </c>
      <c r="G20" s="100">
        <v>8</v>
      </c>
      <c r="H20" s="43" t="s">
        <v>78</v>
      </c>
      <c r="I20" s="99" t="s">
        <v>238</v>
      </c>
      <c r="J20" s="104">
        <v>6</v>
      </c>
      <c r="K20" s="104">
        <v>5</v>
      </c>
      <c r="L20" s="10">
        <v>0</v>
      </c>
      <c r="M20" s="104">
        <v>7</v>
      </c>
      <c r="N20" s="43" t="s">
        <v>70</v>
      </c>
      <c r="O20" s="99" t="s">
        <v>145</v>
      </c>
      <c r="P20" s="104">
        <v>8</v>
      </c>
      <c r="Q20" s="104">
        <v>13</v>
      </c>
      <c r="R20" s="10">
        <v>0</v>
      </c>
      <c r="S20" s="100">
        <v>8</v>
      </c>
    </row>
    <row r="21" spans="1:19" ht="12.75" customHeight="1" x14ac:dyDescent="0.15">
      <c r="A21" s="45" t="str">
        <f t="shared" ref="A21:A26" si="9">A9</f>
        <v xml:space="preserve">CHELMSFORD </v>
      </c>
      <c r="B21" s="39" t="s">
        <v>65</v>
      </c>
      <c r="C21" s="99" t="s">
        <v>161</v>
      </c>
      <c r="D21" s="104">
        <v>1</v>
      </c>
      <c r="E21" s="104">
        <v>2</v>
      </c>
      <c r="F21" s="104">
        <v>8</v>
      </c>
      <c r="G21" s="100">
        <v>1</v>
      </c>
      <c r="H21" s="43" t="s">
        <v>76</v>
      </c>
      <c r="I21" s="99" t="s">
        <v>239</v>
      </c>
      <c r="J21" s="104">
        <v>4</v>
      </c>
      <c r="K21" s="104">
        <v>0</v>
      </c>
      <c r="L21" s="104">
        <v>8</v>
      </c>
      <c r="M21" s="104">
        <v>4</v>
      </c>
      <c r="N21" s="43" t="s">
        <v>86</v>
      </c>
      <c r="O21" s="99" t="s">
        <v>236</v>
      </c>
      <c r="P21" s="104">
        <v>0</v>
      </c>
      <c r="Q21" s="104">
        <v>12</v>
      </c>
      <c r="R21" s="104">
        <v>0</v>
      </c>
      <c r="S21" s="100">
        <v>1</v>
      </c>
    </row>
    <row r="22" spans="1:19" ht="12.75" customHeight="1" x14ac:dyDescent="0.15">
      <c r="A22" s="45" t="str">
        <f t="shared" si="9"/>
        <v>BRAINTREE</v>
      </c>
      <c r="B22" s="39" t="s">
        <v>105</v>
      </c>
      <c r="C22" s="99" t="s">
        <v>165</v>
      </c>
      <c r="D22" s="104">
        <v>1</v>
      </c>
      <c r="E22" s="104">
        <v>9</v>
      </c>
      <c r="F22" s="104">
        <v>0</v>
      </c>
      <c r="G22" s="100">
        <v>3</v>
      </c>
      <c r="H22" s="43" t="s">
        <v>101</v>
      </c>
      <c r="I22" s="99" t="s">
        <v>179</v>
      </c>
      <c r="J22" s="104">
        <v>10</v>
      </c>
      <c r="K22" s="104">
        <v>8</v>
      </c>
      <c r="L22" s="104">
        <v>0</v>
      </c>
      <c r="M22" s="104">
        <v>8</v>
      </c>
      <c r="N22" s="43" t="s">
        <v>109</v>
      </c>
      <c r="O22" s="99" t="s">
        <v>214</v>
      </c>
      <c r="P22" s="104">
        <v>3</v>
      </c>
      <c r="Q22" s="104">
        <v>13</v>
      </c>
      <c r="R22" s="104">
        <v>0</v>
      </c>
      <c r="S22" s="100">
        <v>5</v>
      </c>
    </row>
    <row r="23" spans="1:19" ht="12.75" customHeight="1" x14ac:dyDescent="0.15">
      <c r="A23" s="45" t="str">
        <f t="shared" si="9"/>
        <v>KELVEDON</v>
      </c>
      <c r="B23" s="39" t="s">
        <v>106</v>
      </c>
      <c r="C23" s="99" t="s">
        <v>160</v>
      </c>
      <c r="D23" s="104">
        <v>1</v>
      </c>
      <c r="E23" s="104">
        <v>8</v>
      </c>
      <c r="F23" s="104">
        <v>8</v>
      </c>
      <c r="G23" s="100">
        <v>2</v>
      </c>
      <c r="H23" s="43" t="s">
        <v>108</v>
      </c>
      <c r="I23" s="99" t="s">
        <v>175</v>
      </c>
      <c r="J23" s="104">
        <v>3</v>
      </c>
      <c r="K23" s="104">
        <v>5</v>
      </c>
      <c r="L23" s="104">
        <v>8</v>
      </c>
      <c r="M23" s="104">
        <v>3</v>
      </c>
      <c r="N23" s="43" t="s">
        <v>73</v>
      </c>
      <c r="O23" s="99" t="s">
        <v>187</v>
      </c>
      <c r="P23" s="104">
        <v>2</v>
      </c>
      <c r="Q23" s="104">
        <v>14</v>
      </c>
      <c r="R23" s="104">
        <v>0</v>
      </c>
      <c r="S23" s="100">
        <v>3</v>
      </c>
    </row>
    <row r="24" spans="1:19" ht="12.75" customHeight="1" x14ac:dyDescent="0.15">
      <c r="A24" s="45" t="str">
        <f t="shared" si="9"/>
        <v>CAPS BLUE</v>
      </c>
      <c r="B24" s="39" t="s">
        <v>83</v>
      </c>
      <c r="C24" s="99" t="s">
        <v>172</v>
      </c>
      <c r="D24" s="104">
        <v>1</v>
      </c>
      <c r="E24" s="104">
        <v>15</v>
      </c>
      <c r="F24" s="104">
        <v>8</v>
      </c>
      <c r="G24" s="100">
        <v>4</v>
      </c>
      <c r="H24" s="43" t="s">
        <v>102</v>
      </c>
      <c r="I24" s="99" t="s">
        <v>230</v>
      </c>
      <c r="J24" s="104">
        <v>2</v>
      </c>
      <c r="K24" s="104">
        <v>9</v>
      </c>
      <c r="L24" s="104">
        <v>0</v>
      </c>
      <c r="M24" s="104">
        <v>1</v>
      </c>
      <c r="N24" s="43" t="s">
        <v>67</v>
      </c>
      <c r="O24" s="99" t="s">
        <v>164</v>
      </c>
      <c r="P24" s="104">
        <v>1</v>
      </c>
      <c r="Q24" s="104">
        <v>11</v>
      </c>
      <c r="R24" s="104">
        <v>0</v>
      </c>
      <c r="S24" s="100">
        <v>2</v>
      </c>
    </row>
    <row r="25" spans="1:19" ht="12.75" customHeight="1" x14ac:dyDescent="0.15">
      <c r="A25" s="45" t="str">
        <f t="shared" si="9"/>
        <v>HARWICH</v>
      </c>
      <c r="B25" s="39" t="s">
        <v>29</v>
      </c>
      <c r="C25" s="99" t="s">
        <v>159</v>
      </c>
      <c r="D25" s="104">
        <v>2</v>
      </c>
      <c r="E25" s="104">
        <v>14</v>
      </c>
      <c r="F25" s="104">
        <v>8</v>
      </c>
      <c r="G25" s="100">
        <v>6</v>
      </c>
      <c r="H25" s="43" t="s">
        <v>34</v>
      </c>
      <c r="I25" s="99" t="s">
        <v>193</v>
      </c>
      <c r="J25" s="104">
        <v>4</v>
      </c>
      <c r="K25" s="104">
        <v>4</v>
      </c>
      <c r="L25" s="104">
        <v>0</v>
      </c>
      <c r="M25" s="104">
        <v>5</v>
      </c>
      <c r="N25" s="43" t="s">
        <v>7</v>
      </c>
      <c r="O25" s="99" t="s">
        <v>180</v>
      </c>
      <c r="P25" s="104">
        <v>6</v>
      </c>
      <c r="Q25" s="104">
        <v>10</v>
      </c>
      <c r="R25" s="104">
        <v>8</v>
      </c>
      <c r="S25" s="100">
        <v>6</v>
      </c>
    </row>
    <row r="26" spans="1:19" ht="12.75" customHeight="1" thickBot="1" x14ac:dyDescent="0.2">
      <c r="A26" s="45" t="str">
        <f t="shared" si="9"/>
        <v>CAPS RED</v>
      </c>
      <c r="B26" s="39" t="s">
        <v>33</v>
      </c>
      <c r="C26" s="166" t="s">
        <v>177</v>
      </c>
      <c r="D26" s="165">
        <v>3</v>
      </c>
      <c r="E26" s="165">
        <v>1</v>
      </c>
      <c r="F26" s="165">
        <v>0</v>
      </c>
      <c r="G26" s="87">
        <v>7</v>
      </c>
      <c r="H26" s="43" t="s">
        <v>131</v>
      </c>
      <c r="I26" s="166" t="s">
        <v>190</v>
      </c>
      <c r="J26" s="165">
        <v>3</v>
      </c>
      <c r="K26" s="165">
        <v>2</v>
      </c>
      <c r="L26" s="165">
        <v>8</v>
      </c>
      <c r="M26" s="165">
        <v>2</v>
      </c>
      <c r="N26" s="43" t="s">
        <v>28</v>
      </c>
      <c r="O26" s="166" t="s">
        <v>206</v>
      </c>
      <c r="P26" s="165">
        <v>6</v>
      </c>
      <c r="Q26" s="165">
        <v>14</v>
      </c>
      <c r="R26" s="165">
        <v>0</v>
      </c>
      <c r="S26" s="87">
        <v>7</v>
      </c>
    </row>
    <row r="27" spans="1:19" ht="12.75" customHeight="1" x14ac:dyDescent="0.15">
      <c r="A27" s="2"/>
      <c r="B27" s="11"/>
      <c r="C27" s="2"/>
      <c r="D27" s="3"/>
      <c r="E27" s="3"/>
      <c r="F27" s="3"/>
      <c r="G27" s="11"/>
      <c r="H27" s="11"/>
      <c r="I27" s="2"/>
      <c r="J27" s="3"/>
      <c r="K27" s="3"/>
      <c r="L27" s="3"/>
      <c r="M27" s="11"/>
      <c r="N27" s="11"/>
      <c r="O27" s="2"/>
      <c r="P27" s="3"/>
      <c r="Q27" s="3"/>
      <c r="R27" s="3"/>
      <c r="S27" s="11"/>
    </row>
    <row r="28" spans="1:19" ht="12" customHeight="1" x14ac:dyDescent="0.15">
      <c r="A28" s="2"/>
      <c r="B28" s="2"/>
      <c r="C28" s="2"/>
      <c r="D28" s="2"/>
      <c r="E28" s="2"/>
      <c r="F28" s="2"/>
      <c r="J28" s="3"/>
    </row>
    <row r="29" spans="1:19" ht="12" customHeight="1" x14ac:dyDescent="0.15">
      <c r="A29" s="2"/>
      <c r="B29" s="2"/>
      <c r="C29" s="2"/>
      <c r="D29" s="2"/>
      <c r="E29" s="2"/>
      <c r="F29" s="2"/>
      <c r="J29" s="3"/>
    </row>
    <row r="30" spans="1:19" ht="12" customHeight="1" x14ac:dyDescent="0.15">
      <c r="A30" s="2"/>
      <c r="B30" s="2"/>
      <c r="C30" s="2"/>
      <c r="D30" s="2"/>
      <c r="E30" s="2"/>
      <c r="F30" s="2"/>
    </row>
    <row r="31" spans="1:19" ht="12" customHeight="1" x14ac:dyDescent="0.15">
      <c r="A31" s="2"/>
      <c r="B31" s="2"/>
      <c r="C31" s="2"/>
      <c r="D31" s="2"/>
      <c r="E31" s="2"/>
      <c r="F31" s="2"/>
    </row>
    <row r="32" spans="1:19" ht="12" customHeight="1" x14ac:dyDescent="0.15">
      <c r="A32" s="2"/>
      <c r="B32" s="2"/>
      <c r="C32" s="2"/>
      <c r="D32" s="2"/>
      <c r="E32" s="2"/>
      <c r="F32" s="2"/>
      <c r="G32" s="2"/>
      <c r="H32" s="2"/>
      <c r="J32" s="2"/>
      <c r="K32" s="2"/>
    </row>
    <row r="33" spans="1:6" ht="12" customHeight="1" x14ac:dyDescent="0.15">
      <c r="A33" s="2"/>
      <c r="B33" s="2"/>
      <c r="C33" s="2"/>
      <c r="D33" s="2"/>
      <c r="E33" s="2"/>
      <c r="F33" s="2"/>
    </row>
    <row r="34" spans="1:6" ht="12" customHeight="1" x14ac:dyDescent="0.15">
      <c r="A34" s="2"/>
      <c r="B34" s="2"/>
      <c r="C34" s="2"/>
      <c r="D34" s="2"/>
      <c r="E34" s="2"/>
      <c r="F34" s="2"/>
    </row>
    <row r="35" spans="1:6" ht="12" customHeight="1" x14ac:dyDescent="0.15">
      <c r="A35" s="2"/>
      <c r="B35" s="2"/>
      <c r="C35" s="2"/>
      <c r="D35" s="2"/>
      <c r="E35" s="2"/>
      <c r="F35" s="2"/>
    </row>
    <row r="36" spans="1:6" ht="12" customHeight="1" x14ac:dyDescent="0.15"/>
    <row r="37" spans="1:6" ht="12" customHeight="1" x14ac:dyDescent="0.15"/>
    <row r="38" spans="1:6" ht="12" customHeight="1" x14ac:dyDescent="0.15"/>
    <row r="39" spans="1:6" ht="12" customHeight="1" x14ac:dyDescent="0.15"/>
    <row r="40" spans="1:6" ht="12" customHeight="1" x14ac:dyDescent="0.15"/>
    <row r="41" spans="1:6" ht="12" customHeight="1" x14ac:dyDescent="0.15"/>
    <row r="42" spans="1:6" ht="12" customHeight="1" x14ac:dyDescent="0.15"/>
    <row r="43" spans="1:6" ht="12" customHeight="1" x14ac:dyDescent="0.15"/>
    <row r="44" spans="1:6" ht="12" customHeight="1" x14ac:dyDescent="0.15"/>
    <row r="45" spans="1:6" ht="12" customHeight="1" x14ac:dyDescent="0.15"/>
    <row r="46" spans="1:6" ht="12" customHeight="1" x14ac:dyDescent="0.15"/>
    <row r="47" spans="1:6" ht="12" customHeight="1" x14ac:dyDescent="0.15"/>
  </sheetData>
  <phoneticPr fontId="0" type="noConversion"/>
  <pageMargins left="0.82677165354330717" right="0.19685039370078741" top="0.39370078740157483" bottom="0.39370078740157483" header="0.51181102362204722" footer="0.51181102362204722"/>
  <pageSetup paperSize="9" scale="71"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AB42"/>
  <sheetViews>
    <sheetView workbookViewId="0">
      <selection activeCell="N19" sqref="N19:S26"/>
    </sheetView>
  </sheetViews>
  <sheetFormatPr baseColWidth="10" defaultColWidth="8.83203125" defaultRowHeight="13" x14ac:dyDescent="0.15"/>
  <cols>
    <col min="1" max="1" width="19.1640625" customWidth="1"/>
    <col min="2" max="2" width="4.33203125" bestFit="1" customWidth="1"/>
    <col min="3" max="3" width="15.5" customWidth="1"/>
    <col min="4" max="4" width="3" bestFit="1" customWidth="1"/>
    <col min="5" max="6" width="3.1640625" bestFit="1" customWidth="1"/>
    <col min="7" max="7" width="6.33203125" bestFit="1" customWidth="1"/>
    <col min="8" max="8" width="4.6640625" customWidth="1"/>
    <col min="9" max="9" width="15.33203125" customWidth="1"/>
    <col min="10" max="10" width="3" bestFit="1" customWidth="1"/>
    <col min="11" max="11" width="4.1640625" bestFit="1" customWidth="1"/>
    <col min="12" max="12" width="3.1640625" bestFit="1" customWidth="1"/>
    <col min="13" max="13" width="6.33203125" bestFit="1" customWidth="1"/>
    <col min="14" max="14" width="5.6640625" customWidth="1"/>
    <col min="15" max="15" width="15.33203125" bestFit="1" customWidth="1"/>
    <col min="16" max="18" width="3.1640625" bestFit="1" customWidth="1"/>
    <col min="19" max="19" width="6.33203125" bestFit="1" customWidth="1"/>
    <col min="20" max="20" width="3.6640625" customWidth="1"/>
    <col min="21" max="21" width="13" customWidth="1"/>
    <col min="22" max="22" width="4.33203125" bestFit="1" customWidth="1"/>
    <col min="23" max="23" width="3.5" bestFit="1" customWidth="1"/>
    <col min="24" max="24" width="6" bestFit="1" customWidth="1"/>
    <col min="25" max="25" width="3.5" bestFit="1" customWidth="1"/>
    <col min="26" max="26" width="3" bestFit="1" customWidth="1"/>
    <col min="27" max="27" width="3.5" bestFit="1" customWidth="1"/>
    <col min="28" max="28" width="4.1640625" bestFit="1" customWidth="1"/>
    <col min="29" max="29" width="6.33203125" bestFit="1" customWidth="1"/>
  </cols>
  <sheetData>
    <row r="1" spans="1:28" ht="23" x14ac:dyDescent="0.25">
      <c r="A1" s="4" t="s">
        <v>151</v>
      </c>
    </row>
    <row r="3" spans="1:28" ht="23" x14ac:dyDescent="0.25">
      <c r="A3" s="4" t="s">
        <v>50</v>
      </c>
      <c r="U3" s="4" t="s">
        <v>40</v>
      </c>
    </row>
    <row r="4" spans="1:28" ht="14" thickBot="1" x14ac:dyDescent="0.2"/>
    <row r="5" spans="1:28" ht="12.75" customHeight="1" x14ac:dyDescent="0.15">
      <c r="A5" s="57" t="s">
        <v>9</v>
      </c>
      <c r="B5" s="33"/>
      <c r="C5" s="34" t="s">
        <v>41</v>
      </c>
      <c r="D5" s="35"/>
      <c r="E5" s="35"/>
      <c r="F5" s="35"/>
      <c r="G5" s="36"/>
      <c r="H5" s="41"/>
      <c r="I5" s="34" t="s">
        <v>42</v>
      </c>
      <c r="J5" s="35"/>
      <c r="K5" s="35"/>
      <c r="L5" s="35"/>
      <c r="M5" s="36"/>
      <c r="N5" s="41"/>
      <c r="O5" s="44" t="s">
        <v>43</v>
      </c>
      <c r="P5" s="35"/>
      <c r="Q5" s="35"/>
      <c r="R5" s="35"/>
      <c r="S5" s="36"/>
      <c r="U5" s="105" t="s">
        <v>128</v>
      </c>
      <c r="V5" s="106" t="s">
        <v>95</v>
      </c>
      <c r="W5" s="106" t="s">
        <v>96</v>
      </c>
      <c r="X5" s="106" t="s">
        <v>94</v>
      </c>
      <c r="Y5" s="106" t="s">
        <v>97</v>
      </c>
      <c r="Z5" s="106" t="s">
        <v>98</v>
      </c>
      <c r="AA5" s="106" t="s">
        <v>99</v>
      </c>
      <c r="AB5" s="107" t="s">
        <v>53</v>
      </c>
    </row>
    <row r="6" spans="1:28" ht="12.75" customHeight="1" x14ac:dyDescent="0.15">
      <c r="A6" s="58" t="s">
        <v>124</v>
      </c>
      <c r="B6" s="37" t="s">
        <v>51</v>
      </c>
      <c r="C6" s="18" t="s">
        <v>52</v>
      </c>
      <c r="D6" s="19" t="s">
        <v>47</v>
      </c>
      <c r="E6" s="19" t="s">
        <v>48</v>
      </c>
      <c r="F6" s="19" t="s">
        <v>49</v>
      </c>
      <c r="G6" s="38" t="s">
        <v>53</v>
      </c>
      <c r="H6" s="42" t="s">
        <v>51</v>
      </c>
      <c r="I6" s="18" t="s">
        <v>52</v>
      </c>
      <c r="J6" s="19" t="s">
        <v>47</v>
      </c>
      <c r="K6" s="19" t="s">
        <v>48</v>
      </c>
      <c r="L6" s="19" t="s">
        <v>49</v>
      </c>
      <c r="M6" s="38" t="s">
        <v>53</v>
      </c>
      <c r="N6" s="42" t="s">
        <v>51</v>
      </c>
      <c r="O6" s="40" t="s">
        <v>52</v>
      </c>
      <c r="P6" s="19" t="s">
        <v>47</v>
      </c>
      <c r="Q6" s="19" t="s">
        <v>48</v>
      </c>
      <c r="R6" s="19" t="s">
        <v>49</v>
      </c>
      <c r="S6" s="38" t="s">
        <v>53</v>
      </c>
      <c r="U6" s="108" t="str">
        <f t="shared" ref="U6:U13" si="0">A7</f>
        <v>DOES</v>
      </c>
      <c r="V6" s="28">
        <f t="shared" ref="V6:V13" si="1">G7</f>
        <v>8</v>
      </c>
      <c r="W6" s="28">
        <f t="shared" ref="W6:W13" si="2">M7</f>
        <v>2</v>
      </c>
      <c r="X6" s="28">
        <f>S7</f>
        <v>6</v>
      </c>
      <c r="Y6" s="28">
        <f>G19</f>
        <v>2</v>
      </c>
      <c r="Z6" s="28">
        <f>M19</f>
        <v>7</v>
      </c>
      <c r="AA6" s="28">
        <f>S19</f>
        <v>5</v>
      </c>
      <c r="AB6" s="109">
        <f t="shared" ref="AB6:AB13" si="3">SUM(V6:AA6)</f>
        <v>30</v>
      </c>
    </row>
    <row r="7" spans="1:28" ht="12.75" customHeight="1" x14ac:dyDescent="0.15">
      <c r="A7" s="45" t="s">
        <v>3</v>
      </c>
      <c r="B7" s="39" t="s">
        <v>85</v>
      </c>
      <c r="C7" s="10" t="s">
        <v>238</v>
      </c>
      <c r="D7" s="10">
        <v>13</v>
      </c>
      <c r="E7" s="10">
        <v>13</v>
      </c>
      <c r="F7" s="10">
        <v>0</v>
      </c>
      <c r="G7" s="104">
        <v>8</v>
      </c>
      <c r="H7" s="201" t="s">
        <v>71</v>
      </c>
      <c r="I7" s="10" t="s">
        <v>231</v>
      </c>
      <c r="J7" s="104">
        <v>1</v>
      </c>
      <c r="K7" s="104">
        <v>4</v>
      </c>
      <c r="L7" s="10">
        <v>0</v>
      </c>
      <c r="M7" s="104">
        <v>2</v>
      </c>
      <c r="N7" s="201" t="s">
        <v>69</v>
      </c>
      <c r="O7" s="99" t="s">
        <v>184</v>
      </c>
      <c r="P7" s="104">
        <v>2</v>
      </c>
      <c r="Q7" s="104">
        <v>3</v>
      </c>
      <c r="R7" s="104">
        <v>8</v>
      </c>
      <c r="S7" s="137">
        <v>6</v>
      </c>
      <c r="U7" s="108" t="str">
        <f t="shared" si="0"/>
        <v>KELVEDON</v>
      </c>
      <c r="V7" s="28">
        <f t="shared" ref="V7:V13" si="4">G8</f>
        <v>7</v>
      </c>
      <c r="W7" s="28">
        <f t="shared" ref="W7:W13" si="5">M8</f>
        <v>4</v>
      </c>
      <c r="X7" s="28">
        <f t="shared" ref="X7:X13" si="6">S8</f>
        <v>5</v>
      </c>
      <c r="Y7" s="28">
        <f t="shared" ref="Y7:Y13" si="7">G20</f>
        <v>3</v>
      </c>
      <c r="Z7" s="28">
        <f t="shared" ref="Z7:Z13" si="8">M20</f>
        <v>3</v>
      </c>
      <c r="AA7" s="28">
        <f t="shared" ref="AA7:AA13" si="9">S20</f>
        <v>1</v>
      </c>
      <c r="AB7" s="109">
        <f t="shared" si="3"/>
        <v>23</v>
      </c>
    </row>
    <row r="8" spans="1:28" ht="12.75" customHeight="1" x14ac:dyDescent="0.15">
      <c r="A8" s="45" t="s">
        <v>30</v>
      </c>
      <c r="B8" s="39" t="s">
        <v>103</v>
      </c>
      <c r="C8" s="104" t="s">
        <v>187</v>
      </c>
      <c r="D8" s="10">
        <v>9</v>
      </c>
      <c r="E8" s="10">
        <v>8</v>
      </c>
      <c r="F8" s="10">
        <v>0</v>
      </c>
      <c r="G8" s="104">
        <v>7</v>
      </c>
      <c r="H8" s="201" t="s">
        <v>4</v>
      </c>
      <c r="I8" s="104" t="s">
        <v>154</v>
      </c>
      <c r="J8" s="104">
        <v>2</v>
      </c>
      <c r="K8" s="104">
        <v>5</v>
      </c>
      <c r="L8" s="10">
        <v>0</v>
      </c>
      <c r="M8" s="104">
        <v>4</v>
      </c>
      <c r="N8" s="201" t="s">
        <v>84</v>
      </c>
      <c r="O8" s="99" t="s">
        <v>175</v>
      </c>
      <c r="P8" s="104">
        <v>2</v>
      </c>
      <c r="Q8" s="104">
        <v>1</v>
      </c>
      <c r="R8" s="104">
        <v>8</v>
      </c>
      <c r="S8" s="137">
        <v>5</v>
      </c>
      <c r="U8" s="108" t="str">
        <f t="shared" si="0"/>
        <v>HARWICH</v>
      </c>
      <c r="V8" s="28">
        <f t="shared" si="4"/>
        <v>2</v>
      </c>
      <c r="W8" s="28">
        <f t="shared" si="5"/>
        <v>8</v>
      </c>
      <c r="X8" s="28">
        <f t="shared" si="6"/>
        <v>2</v>
      </c>
      <c r="Y8" s="28">
        <f t="shared" si="7"/>
        <v>1</v>
      </c>
      <c r="Z8" s="28">
        <f t="shared" si="8"/>
        <v>2</v>
      </c>
      <c r="AA8" s="28">
        <f t="shared" si="9"/>
        <v>4</v>
      </c>
      <c r="AB8" s="109">
        <f t="shared" si="3"/>
        <v>19</v>
      </c>
    </row>
    <row r="9" spans="1:28" ht="12.75" customHeight="1" x14ac:dyDescent="0.15">
      <c r="A9" s="45" t="s">
        <v>127</v>
      </c>
      <c r="B9" s="39" t="s">
        <v>72</v>
      </c>
      <c r="C9" s="104" t="s">
        <v>194</v>
      </c>
      <c r="D9" s="104">
        <v>2</v>
      </c>
      <c r="E9" s="104">
        <v>1</v>
      </c>
      <c r="F9" s="104">
        <v>0</v>
      </c>
      <c r="G9" s="104">
        <v>2</v>
      </c>
      <c r="H9" s="201" t="s">
        <v>27</v>
      </c>
      <c r="I9" s="104" t="s">
        <v>193</v>
      </c>
      <c r="J9" s="104">
        <v>5</v>
      </c>
      <c r="K9" s="104">
        <v>3</v>
      </c>
      <c r="L9" s="104">
        <v>8</v>
      </c>
      <c r="M9" s="104">
        <v>8</v>
      </c>
      <c r="N9" s="201" t="s">
        <v>6</v>
      </c>
      <c r="O9" s="99" t="s">
        <v>243</v>
      </c>
      <c r="P9" s="104">
        <v>0</v>
      </c>
      <c r="Q9" s="104">
        <v>8</v>
      </c>
      <c r="R9" s="104">
        <v>8</v>
      </c>
      <c r="S9" s="137">
        <v>2</v>
      </c>
      <c r="U9" s="108" t="str">
        <f t="shared" si="0"/>
        <v>BRAINTREE</v>
      </c>
      <c r="V9" s="28">
        <f t="shared" si="4"/>
        <v>4</v>
      </c>
      <c r="W9" s="28">
        <f t="shared" si="5"/>
        <v>5</v>
      </c>
      <c r="X9" s="28">
        <f t="shared" si="6"/>
        <v>8</v>
      </c>
      <c r="Y9" s="28">
        <f t="shared" si="7"/>
        <v>6</v>
      </c>
      <c r="Z9" s="28">
        <f t="shared" si="8"/>
        <v>6</v>
      </c>
      <c r="AA9" s="28">
        <f t="shared" si="9"/>
        <v>6</v>
      </c>
      <c r="AB9" s="109">
        <f t="shared" si="3"/>
        <v>35</v>
      </c>
    </row>
    <row r="10" spans="1:28" ht="12.75" customHeight="1" x14ac:dyDescent="0.15">
      <c r="A10" s="45" t="s">
        <v>18</v>
      </c>
      <c r="B10" s="39" t="s">
        <v>75</v>
      </c>
      <c r="C10" s="104" t="s">
        <v>244</v>
      </c>
      <c r="D10" s="104">
        <v>2</v>
      </c>
      <c r="E10" s="104">
        <v>11</v>
      </c>
      <c r="F10" s="104">
        <v>0</v>
      </c>
      <c r="G10" s="104">
        <v>4</v>
      </c>
      <c r="H10" s="201" t="s">
        <v>54</v>
      </c>
      <c r="I10" s="104" t="s">
        <v>173</v>
      </c>
      <c r="J10" s="104">
        <v>2</v>
      </c>
      <c r="K10" s="104">
        <v>9</v>
      </c>
      <c r="L10" s="104">
        <v>0</v>
      </c>
      <c r="M10" s="104">
        <v>5</v>
      </c>
      <c r="N10" s="201" t="s">
        <v>89</v>
      </c>
      <c r="O10" s="99" t="s">
        <v>165</v>
      </c>
      <c r="P10" s="104">
        <v>3</v>
      </c>
      <c r="Q10" s="104">
        <v>3</v>
      </c>
      <c r="R10" s="104">
        <v>0</v>
      </c>
      <c r="S10" s="137">
        <v>8</v>
      </c>
      <c r="U10" s="108" t="str">
        <f t="shared" si="0"/>
        <v>CAPS BLUE</v>
      </c>
      <c r="V10" s="28">
        <f t="shared" si="4"/>
        <v>6</v>
      </c>
      <c r="W10" s="28">
        <f t="shared" si="5"/>
        <v>7</v>
      </c>
      <c r="X10" s="28">
        <f t="shared" si="6"/>
        <v>7</v>
      </c>
      <c r="Y10" s="28">
        <f t="shared" si="7"/>
        <v>7</v>
      </c>
      <c r="Z10" s="28">
        <f t="shared" si="8"/>
        <v>8</v>
      </c>
      <c r="AA10" s="28">
        <f t="shared" si="9"/>
        <v>7</v>
      </c>
      <c r="AB10" s="110">
        <f t="shared" si="3"/>
        <v>42</v>
      </c>
    </row>
    <row r="11" spans="1:28" ht="12.75" customHeight="1" x14ac:dyDescent="0.15">
      <c r="A11" s="45" t="s">
        <v>137</v>
      </c>
      <c r="B11" s="39" t="s">
        <v>79</v>
      </c>
      <c r="C11" s="104" t="s">
        <v>226</v>
      </c>
      <c r="D11" s="104">
        <v>3</v>
      </c>
      <c r="E11" s="104">
        <v>12</v>
      </c>
      <c r="F11" s="104">
        <v>0</v>
      </c>
      <c r="G11" s="104">
        <v>6</v>
      </c>
      <c r="H11" s="201" t="s">
        <v>87</v>
      </c>
      <c r="I11" s="104" t="s">
        <v>191</v>
      </c>
      <c r="J11" s="104">
        <v>4</v>
      </c>
      <c r="K11" s="104">
        <v>2</v>
      </c>
      <c r="L11" s="104">
        <v>0</v>
      </c>
      <c r="M11" s="104">
        <v>7</v>
      </c>
      <c r="N11" s="210" t="s">
        <v>32</v>
      </c>
      <c r="O11" s="99" t="s">
        <v>164</v>
      </c>
      <c r="P11" s="104">
        <v>2</v>
      </c>
      <c r="Q11" s="104">
        <v>7</v>
      </c>
      <c r="R11" s="104">
        <v>8</v>
      </c>
      <c r="S11" s="137">
        <v>7</v>
      </c>
      <c r="U11" s="108" t="str">
        <f t="shared" si="0"/>
        <v>BILLERICAY</v>
      </c>
      <c r="V11" s="28">
        <f t="shared" si="4"/>
        <v>1</v>
      </c>
      <c r="W11" s="28">
        <f t="shared" si="5"/>
        <v>0</v>
      </c>
      <c r="X11" s="28">
        <f t="shared" si="6"/>
        <v>1</v>
      </c>
      <c r="Y11" s="28">
        <f t="shared" si="7"/>
        <v>5</v>
      </c>
      <c r="Z11" s="28">
        <f t="shared" si="8"/>
        <v>0</v>
      </c>
      <c r="AA11" s="28">
        <f t="shared" si="9"/>
        <v>2</v>
      </c>
      <c r="AB11" s="109">
        <f t="shared" si="3"/>
        <v>9</v>
      </c>
    </row>
    <row r="12" spans="1:28" ht="12.75" customHeight="1" x14ac:dyDescent="0.15">
      <c r="A12" s="45" t="s">
        <v>153</v>
      </c>
      <c r="B12" s="39" t="s">
        <v>82</v>
      </c>
      <c r="C12" s="104" t="s">
        <v>176</v>
      </c>
      <c r="D12" s="104">
        <v>1</v>
      </c>
      <c r="E12" s="104">
        <v>10</v>
      </c>
      <c r="F12" s="104">
        <v>1</v>
      </c>
      <c r="G12" s="104">
        <v>1</v>
      </c>
      <c r="H12" s="201" t="s">
        <v>88</v>
      </c>
      <c r="I12" s="104" t="s">
        <v>219</v>
      </c>
      <c r="J12" s="104">
        <v>0</v>
      </c>
      <c r="K12" s="104">
        <v>0</v>
      </c>
      <c r="L12" s="104">
        <v>0</v>
      </c>
      <c r="M12" s="104">
        <v>0</v>
      </c>
      <c r="N12" s="43" t="s">
        <v>77</v>
      </c>
      <c r="O12" s="99" t="s">
        <v>242</v>
      </c>
      <c r="P12" s="104">
        <v>0</v>
      </c>
      <c r="Q12" s="104">
        <v>2</v>
      </c>
      <c r="R12" s="104">
        <v>0</v>
      </c>
      <c r="S12" s="137">
        <v>1</v>
      </c>
      <c r="U12" s="108" t="str">
        <f t="shared" si="0"/>
        <v>CHELMSFORD</v>
      </c>
      <c r="V12" s="28">
        <f t="shared" si="4"/>
        <v>3</v>
      </c>
      <c r="W12" s="28">
        <f t="shared" si="5"/>
        <v>6</v>
      </c>
      <c r="X12" s="28">
        <f t="shared" si="6"/>
        <v>4</v>
      </c>
      <c r="Y12" s="28">
        <f t="shared" si="7"/>
        <v>8</v>
      </c>
      <c r="Z12" s="28">
        <f t="shared" si="8"/>
        <v>4</v>
      </c>
      <c r="AA12" s="28">
        <f t="shared" si="9"/>
        <v>8</v>
      </c>
      <c r="AB12" s="110">
        <f t="shared" si="3"/>
        <v>33</v>
      </c>
    </row>
    <row r="13" spans="1:28" ht="12.75" customHeight="1" x14ac:dyDescent="0.15">
      <c r="A13" s="45" t="s">
        <v>203</v>
      </c>
      <c r="B13" s="39" t="s">
        <v>5</v>
      </c>
      <c r="C13" s="104" t="s">
        <v>245</v>
      </c>
      <c r="D13" s="104">
        <v>2</v>
      </c>
      <c r="E13" s="104">
        <v>2</v>
      </c>
      <c r="F13" s="104">
        <v>0</v>
      </c>
      <c r="G13" s="104">
        <v>3</v>
      </c>
      <c r="H13" s="201" t="s">
        <v>55</v>
      </c>
      <c r="I13" s="104" t="s">
        <v>246</v>
      </c>
      <c r="J13" s="104">
        <v>3</v>
      </c>
      <c r="K13" s="104">
        <v>12</v>
      </c>
      <c r="L13" s="104">
        <v>0</v>
      </c>
      <c r="M13" s="104">
        <v>6</v>
      </c>
      <c r="N13" s="43" t="s">
        <v>104</v>
      </c>
      <c r="O13" s="99" t="s">
        <v>209</v>
      </c>
      <c r="P13" s="104">
        <v>1</v>
      </c>
      <c r="Q13" s="104">
        <v>0</v>
      </c>
      <c r="R13" s="104">
        <v>0</v>
      </c>
      <c r="S13" s="137">
        <v>4</v>
      </c>
      <c r="U13" s="108" t="str">
        <f t="shared" si="0"/>
        <v>CAPS RED</v>
      </c>
      <c r="V13" s="28">
        <f t="shared" si="4"/>
        <v>5</v>
      </c>
      <c r="W13" s="28">
        <f t="shared" si="5"/>
        <v>3</v>
      </c>
      <c r="X13" s="28">
        <f t="shared" si="6"/>
        <v>3</v>
      </c>
      <c r="Y13" s="28">
        <f t="shared" si="7"/>
        <v>4</v>
      </c>
      <c r="Z13" s="28">
        <f t="shared" si="8"/>
        <v>5</v>
      </c>
      <c r="AA13" s="28">
        <f t="shared" si="9"/>
        <v>3</v>
      </c>
      <c r="AB13" s="109">
        <f t="shared" si="3"/>
        <v>23</v>
      </c>
    </row>
    <row r="14" spans="1:28" ht="12.75" customHeight="1" thickBot="1" x14ac:dyDescent="0.2">
      <c r="A14" s="46" t="s">
        <v>136</v>
      </c>
      <c r="B14" s="39" t="s">
        <v>8</v>
      </c>
      <c r="C14" s="165" t="s">
        <v>170</v>
      </c>
      <c r="D14" s="165">
        <v>2</v>
      </c>
      <c r="E14" s="165">
        <v>13</v>
      </c>
      <c r="F14" s="165">
        <v>0</v>
      </c>
      <c r="G14" s="165">
        <v>5</v>
      </c>
      <c r="H14" s="201" t="s">
        <v>80</v>
      </c>
      <c r="I14" s="165" t="s">
        <v>240</v>
      </c>
      <c r="J14" s="165">
        <v>1</v>
      </c>
      <c r="K14" s="165">
        <v>12</v>
      </c>
      <c r="L14" s="165">
        <v>0</v>
      </c>
      <c r="M14" s="165">
        <v>3</v>
      </c>
      <c r="N14" s="211" t="s">
        <v>68</v>
      </c>
      <c r="O14" s="166" t="s">
        <v>218</v>
      </c>
      <c r="P14" s="165">
        <v>0</v>
      </c>
      <c r="Q14" s="165">
        <v>11</v>
      </c>
      <c r="R14" s="165">
        <v>8</v>
      </c>
      <c r="S14" s="167">
        <v>3</v>
      </c>
      <c r="U14" s="108" t="s">
        <v>139</v>
      </c>
      <c r="V14" s="28">
        <f t="shared" ref="V14:AB14" si="10">SUM(V6:V13)</f>
        <v>36</v>
      </c>
      <c r="W14" s="28">
        <f t="shared" si="10"/>
        <v>35</v>
      </c>
      <c r="X14" s="28">
        <f t="shared" si="10"/>
        <v>36</v>
      </c>
      <c r="Y14" s="28">
        <f t="shared" si="10"/>
        <v>36</v>
      </c>
      <c r="Z14" s="28">
        <f t="shared" si="10"/>
        <v>35</v>
      </c>
      <c r="AA14" s="28">
        <f t="shared" si="10"/>
        <v>36</v>
      </c>
      <c r="AB14" s="28">
        <f t="shared" si="10"/>
        <v>214</v>
      </c>
    </row>
    <row r="15" spans="1:28" ht="12.75" customHeight="1" x14ac:dyDescent="0.15">
      <c r="A15" s="45"/>
      <c r="B15" s="31"/>
      <c r="C15" s="14"/>
      <c r="D15" s="17"/>
      <c r="E15" s="17"/>
      <c r="F15" s="17"/>
      <c r="G15" s="21"/>
      <c r="H15" s="21"/>
      <c r="I15" s="20"/>
      <c r="J15" s="17"/>
      <c r="K15" s="17"/>
      <c r="L15" s="17"/>
      <c r="M15" s="21"/>
      <c r="N15" s="21"/>
      <c r="O15" s="20"/>
      <c r="P15" s="17"/>
      <c r="Q15" s="17"/>
      <c r="R15" s="17"/>
      <c r="S15" s="47"/>
      <c r="AB15" s="30"/>
    </row>
    <row r="16" spans="1:28" ht="12.75" customHeight="1" thickBot="1" x14ac:dyDescent="0.2">
      <c r="A16" s="45"/>
      <c r="B16" s="31"/>
      <c r="C16" s="14"/>
      <c r="D16" s="63"/>
      <c r="E16" s="63"/>
      <c r="F16" s="63"/>
      <c r="G16" s="31"/>
      <c r="H16" s="31"/>
      <c r="I16" s="14"/>
      <c r="J16" s="63"/>
      <c r="K16" s="63"/>
      <c r="L16" s="63"/>
      <c r="M16" s="31"/>
      <c r="N16" s="31"/>
      <c r="O16" s="14"/>
      <c r="P16" s="63"/>
      <c r="Q16" s="63"/>
      <c r="R16" s="63"/>
      <c r="S16" s="64"/>
    </row>
    <row r="17" spans="1:19" ht="12.75" customHeight="1" x14ac:dyDescent="0.15">
      <c r="A17" s="57" t="s">
        <v>9</v>
      </c>
      <c r="B17" s="33"/>
      <c r="C17" s="34" t="s">
        <v>44</v>
      </c>
      <c r="D17" s="35"/>
      <c r="E17" s="35"/>
      <c r="F17" s="35"/>
      <c r="G17" s="36"/>
      <c r="H17" s="41"/>
      <c r="I17" s="34" t="s">
        <v>45</v>
      </c>
      <c r="J17" s="35"/>
      <c r="K17" s="35"/>
      <c r="L17" s="35"/>
      <c r="M17" s="36"/>
      <c r="N17" s="41"/>
      <c r="O17" s="34" t="s">
        <v>46</v>
      </c>
      <c r="P17" s="35"/>
      <c r="Q17" s="35"/>
      <c r="R17" s="35"/>
      <c r="S17" s="36"/>
    </row>
    <row r="18" spans="1:19" ht="12.75" customHeight="1" x14ac:dyDescent="0.15">
      <c r="A18" s="58" t="s">
        <v>124</v>
      </c>
      <c r="B18" s="37" t="s">
        <v>51</v>
      </c>
      <c r="C18" s="18" t="s">
        <v>52</v>
      </c>
      <c r="D18" s="19" t="s">
        <v>47</v>
      </c>
      <c r="E18" s="19" t="s">
        <v>48</v>
      </c>
      <c r="F18" s="19" t="s">
        <v>49</v>
      </c>
      <c r="G18" s="38" t="s">
        <v>53</v>
      </c>
      <c r="H18" s="42" t="s">
        <v>51</v>
      </c>
      <c r="I18" s="18" t="s">
        <v>52</v>
      </c>
      <c r="J18" s="19" t="s">
        <v>47</v>
      </c>
      <c r="K18" s="19" t="s">
        <v>48</v>
      </c>
      <c r="L18" s="19" t="s">
        <v>49</v>
      </c>
      <c r="M18" s="38" t="s">
        <v>53</v>
      </c>
      <c r="N18" s="42" t="s">
        <v>51</v>
      </c>
      <c r="O18" s="18" t="s">
        <v>52</v>
      </c>
      <c r="P18" s="19" t="s">
        <v>47</v>
      </c>
      <c r="Q18" s="19" t="s">
        <v>48</v>
      </c>
      <c r="R18" s="19" t="s">
        <v>49</v>
      </c>
      <c r="S18" s="38" t="s">
        <v>53</v>
      </c>
    </row>
    <row r="19" spans="1:19" ht="12.75" customHeight="1" x14ac:dyDescent="0.15">
      <c r="A19" s="45" t="str">
        <f>A7</f>
        <v>DOES</v>
      </c>
      <c r="B19" s="39" t="s">
        <v>29</v>
      </c>
      <c r="C19" s="99" t="s">
        <v>145</v>
      </c>
      <c r="D19" s="104">
        <v>0</v>
      </c>
      <c r="E19" s="104">
        <v>3</v>
      </c>
      <c r="F19" s="104">
        <v>0</v>
      </c>
      <c r="G19" s="100">
        <v>2</v>
      </c>
      <c r="H19" s="201" t="s">
        <v>76</v>
      </c>
      <c r="I19" s="99" t="s">
        <v>158</v>
      </c>
      <c r="J19" s="104">
        <v>6</v>
      </c>
      <c r="K19" s="104">
        <v>1</v>
      </c>
      <c r="L19" s="104">
        <v>0</v>
      </c>
      <c r="M19" s="137">
        <v>7</v>
      </c>
      <c r="N19" s="201" t="s">
        <v>109</v>
      </c>
      <c r="O19" s="99" t="s">
        <v>171</v>
      </c>
      <c r="P19" s="104">
        <v>4</v>
      </c>
      <c r="Q19" s="104">
        <v>8</v>
      </c>
      <c r="R19" s="10">
        <v>0</v>
      </c>
      <c r="S19" s="100">
        <v>5</v>
      </c>
    </row>
    <row r="20" spans="1:19" ht="12.75" customHeight="1" x14ac:dyDescent="0.15">
      <c r="A20" s="45" t="str">
        <f>A8</f>
        <v>KELVEDON</v>
      </c>
      <c r="B20" s="39" t="s">
        <v>65</v>
      </c>
      <c r="C20" s="99" t="s">
        <v>167</v>
      </c>
      <c r="D20" s="104">
        <v>0</v>
      </c>
      <c r="E20" s="104">
        <v>5</v>
      </c>
      <c r="F20" s="104">
        <v>0</v>
      </c>
      <c r="G20" s="100">
        <v>3</v>
      </c>
      <c r="H20" s="201" t="s">
        <v>78</v>
      </c>
      <c r="I20" s="99" t="s">
        <v>142</v>
      </c>
      <c r="J20" s="104">
        <v>3</v>
      </c>
      <c r="K20" s="104">
        <v>5</v>
      </c>
      <c r="L20" s="104">
        <v>0</v>
      </c>
      <c r="M20" s="137">
        <v>3</v>
      </c>
      <c r="N20" s="201" t="s">
        <v>28</v>
      </c>
      <c r="O20" s="99" t="s">
        <v>160</v>
      </c>
      <c r="P20" s="104">
        <v>2</v>
      </c>
      <c r="Q20" s="104">
        <v>4</v>
      </c>
      <c r="R20" s="10">
        <v>0</v>
      </c>
      <c r="S20" s="100">
        <v>1</v>
      </c>
    </row>
    <row r="21" spans="1:19" ht="12.75" customHeight="1" x14ac:dyDescent="0.15">
      <c r="A21" s="45" t="str">
        <f t="shared" ref="A21:A26" si="11">A9</f>
        <v>HARWICH</v>
      </c>
      <c r="B21" s="39" t="s">
        <v>106</v>
      </c>
      <c r="C21" s="99" t="s">
        <v>174</v>
      </c>
      <c r="D21" s="104">
        <v>0</v>
      </c>
      <c r="E21" s="104">
        <v>2</v>
      </c>
      <c r="F21" s="104">
        <v>0</v>
      </c>
      <c r="G21" s="100">
        <v>1</v>
      </c>
      <c r="H21" s="201" t="s">
        <v>108</v>
      </c>
      <c r="I21" s="99" t="s">
        <v>186</v>
      </c>
      <c r="J21" s="104">
        <v>2</v>
      </c>
      <c r="K21" s="104">
        <v>13</v>
      </c>
      <c r="L21" s="104">
        <v>0</v>
      </c>
      <c r="M21" s="137">
        <v>2</v>
      </c>
      <c r="N21" s="201" t="s">
        <v>7</v>
      </c>
      <c r="O21" s="99" t="s">
        <v>180</v>
      </c>
      <c r="P21" s="104">
        <v>4</v>
      </c>
      <c r="Q21" s="104">
        <v>0</v>
      </c>
      <c r="R21" s="104">
        <v>0</v>
      </c>
      <c r="S21" s="100">
        <v>4</v>
      </c>
    </row>
    <row r="22" spans="1:19" ht="12.75" customHeight="1" x14ac:dyDescent="0.15">
      <c r="A22" s="45" t="str">
        <f t="shared" si="11"/>
        <v>BRAINTREE</v>
      </c>
      <c r="B22" s="39" t="s">
        <v>33</v>
      </c>
      <c r="C22" s="99" t="s">
        <v>185</v>
      </c>
      <c r="D22" s="104">
        <v>0</v>
      </c>
      <c r="E22" s="104">
        <v>13</v>
      </c>
      <c r="F22" s="10">
        <v>0</v>
      </c>
      <c r="G22" s="100">
        <v>6</v>
      </c>
      <c r="H22" s="201" t="s">
        <v>102</v>
      </c>
      <c r="I22" s="99" t="s">
        <v>214</v>
      </c>
      <c r="J22" s="104">
        <v>4</v>
      </c>
      <c r="K22" s="104">
        <v>8</v>
      </c>
      <c r="L22" s="10">
        <v>0</v>
      </c>
      <c r="M22" s="137">
        <v>6</v>
      </c>
      <c r="N22" s="201" t="s">
        <v>67</v>
      </c>
      <c r="O22" s="99" t="s">
        <v>247</v>
      </c>
      <c r="P22" s="104">
        <v>5</v>
      </c>
      <c r="Q22" s="104">
        <v>9</v>
      </c>
      <c r="R22" s="104">
        <v>0</v>
      </c>
      <c r="S22" s="100">
        <v>6</v>
      </c>
    </row>
    <row r="23" spans="1:19" ht="12.75" customHeight="1" x14ac:dyDescent="0.15">
      <c r="A23" s="45" t="str">
        <f t="shared" si="11"/>
        <v>CAPS BLUE</v>
      </c>
      <c r="B23" s="39" t="s">
        <v>83</v>
      </c>
      <c r="C23" s="99" t="s">
        <v>172</v>
      </c>
      <c r="D23" s="104">
        <v>1</v>
      </c>
      <c r="E23" s="104">
        <v>1</v>
      </c>
      <c r="F23" s="10">
        <v>0</v>
      </c>
      <c r="G23" s="100">
        <v>7</v>
      </c>
      <c r="H23" s="201" t="s">
        <v>34</v>
      </c>
      <c r="I23" s="99" t="s">
        <v>178</v>
      </c>
      <c r="J23" s="104">
        <v>7</v>
      </c>
      <c r="K23" s="104">
        <v>0</v>
      </c>
      <c r="L23" s="10">
        <v>0</v>
      </c>
      <c r="M23" s="137">
        <v>8</v>
      </c>
      <c r="N23" s="201" t="s">
        <v>86</v>
      </c>
      <c r="O23" s="99" t="s">
        <v>144</v>
      </c>
      <c r="P23" s="104">
        <v>5</v>
      </c>
      <c r="Q23" s="104">
        <v>15</v>
      </c>
      <c r="R23" s="104">
        <v>0</v>
      </c>
      <c r="S23" s="100">
        <v>7</v>
      </c>
    </row>
    <row r="24" spans="1:19" ht="12.75" customHeight="1" x14ac:dyDescent="0.15">
      <c r="A24" s="45" t="str">
        <f t="shared" si="11"/>
        <v>BILLERICAY</v>
      </c>
      <c r="B24" s="39" t="s">
        <v>81</v>
      </c>
      <c r="C24" s="99" t="s">
        <v>155</v>
      </c>
      <c r="D24" s="104">
        <v>0</v>
      </c>
      <c r="E24" s="104">
        <v>10</v>
      </c>
      <c r="F24" s="10">
        <v>8</v>
      </c>
      <c r="G24" s="100">
        <v>5</v>
      </c>
      <c r="H24" s="201" t="s">
        <v>131</v>
      </c>
      <c r="I24" s="99" t="s">
        <v>210</v>
      </c>
      <c r="J24" s="104"/>
      <c r="K24" s="104"/>
      <c r="L24" s="10">
        <v>0</v>
      </c>
      <c r="M24" s="137">
        <v>0</v>
      </c>
      <c r="N24" s="43" t="s">
        <v>67</v>
      </c>
      <c r="O24" s="99" t="s">
        <v>181</v>
      </c>
      <c r="P24" s="104">
        <v>3</v>
      </c>
      <c r="Q24" s="104">
        <v>11</v>
      </c>
      <c r="R24" s="104">
        <v>0</v>
      </c>
      <c r="S24" s="100">
        <v>2</v>
      </c>
    </row>
    <row r="25" spans="1:19" ht="12.75" customHeight="1" x14ac:dyDescent="0.15">
      <c r="A25" s="45" t="str">
        <f t="shared" si="11"/>
        <v>CHELMSFORD</v>
      </c>
      <c r="B25" s="39" t="s">
        <v>74</v>
      </c>
      <c r="C25" s="99" t="s">
        <v>182</v>
      </c>
      <c r="D25" s="104">
        <v>1</v>
      </c>
      <c r="E25" s="104">
        <v>9</v>
      </c>
      <c r="F25" s="104">
        <v>0</v>
      </c>
      <c r="G25" s="100">
        <v>8</v>
      </c>
      <c r="H25" s="201" t="s">
        <v>107</v>
      </c>
      <c r="I25" s="99" t="s">
        <v>241</v>
      </c>
      <c r="J25" s="104">
        <v>3</v>
      </c>
      <c r="K25" s="104">
        <v>14</v>
      </c>
      <c r="L25" s="104">
        <v>0</v>
      </c>
      <c r="M25" s="137">
        <v>4</v>
      </c>
      <c r="N25" s="201" t="s">
        <v>70</v>
      </c>
      <c r="O25" s="99" t="s">
        <v>141</v>
      </c>
      <c r="P25" s="104">
        <v>6</v>
      </c>
      <c r="Q25" s="104">
        <v>0</v>
      </c>
      <c r="R25" s="104">
        <v>0</v>
      </c>
      <c r="S25" s="100">
        <v>8</v>
      </c>
    </row>
    <row r="26" spans="1:19" ht="12.75" customHeight="1" thickBot="1" x14ac:dyDescent="0.2">
      <c r="A26" s="46" t="str">
        <f t="shared" si="11"/>
        <v>CAPS RED</v>
      </c>
      <c r="B26" s="59" t="s">
        <v>105</v>
      </c>
      <c r="C26" s="166" t="s">
        <v>190</v>
      </c>
      <c r="D26" s="165">
        <v>0</v>
      </c>
      <c r="E26" s="165">
        <v>7</v>
      </c>
      <c r="F26" s="165">
        <v>0</v>
      </c>
      <c r="G26" s="87">
        <v>4</v>
      </c>
      <c r="H26" s="60" t="s">
        <v>101</v>
      </c>
      <c r="I26" s="166" t="s">
        <v>162</v>
      </c>
      <c r="J26" s="165">
        <v>4</v>
      </c>
      <c r="K26" s="165">
        <v>6</v>
      </c>
      <c r="L26" s="165">
        <v>0</v>
      </c>
      <c r="M26" s="167">
        <v>5</v>
      </c>
      <c r="N26" s="201" t="s">
        <v>66</v>
      </c>
      <c r="O26" s="166" t="s">
        <v>177</v>
      </c>
      <c r="P26" s="165">
        <v>3</v>
      </c>
      <c r="Q26" s="165">
        <v>14</v>
      </c>
      <c r="R26" s="165">
        <v>0</v>
      </c>
      <c r="S26" s="87">
        <v>3</v>
      </c>
    </row>
    <row r="27" spans="1:19" ht="12.75" customHeight="1" x14ac:dyDescent="0.15">
      <c r="A27" s="2"/>
      <c r="B27" s="11"/>
      <c r="C27" s="2"/>
      <c r="D27" s="3"/>
      <c r="E27" s="3"/>
      <c r="F27" s="3"/>
      <c r="G27" s="11"/>
      <c r="H27" s="11"/>
      <c r="I27" s="2"/>
      <c r="J27" s="3"/>
      <c r="K27" s="3"/>
      <c r="L27" s="3"/>
      <c r="M27" s="11"/>
      <c r="N27" s="11"/>
      <c r="O27" s="2"/>
      <c r="P27" s="3"/>
      <c r="Q27" s="3"/>
      <c r="R27" s="3"/>
      <c r="S27" s="11"/>
    </row>
    <row r="28" spans="1:19" ht="12" customHeight="1" x14ac:dyDescent="0.15">
      <c r="A28" s="2"/>
      <c r="B28" s="2"/>
      <c r="C28" s="2"/>
      <c r="D28" s="2"/>
      <c r="E28" s="2"/>
      <c r="F28" s="2"/>
    </row>
    <row r="29" spans="1:19" ht="12" customHeight="1" x14ac:dyDescent="0.15">
      <c r="A29" s="2"/>
    </row>
    <row r="30" spans="1:19" ht="12" customHeight="1" x14ac:dyDescent="0.15">
      <c r="A30" s="2"/>
      <c r="B30" s="2"/>
      <c r="C30" s="2"/>
      <c r="D30" s="2"/>
      <c r="E30" s="2"/>
      <c r="F30" s="2"/>
    </row>
    <row r="31" spans="1:19" ht="12" customHeight="1" x14ac:dyDescent="0.15"/>
    <row r="32" spans="1:19" ht="12" customHeight="1" x14ac:dyDescent="0.15"/>
    <row r="33" ht="12" customHeight="1" x14ac:dyDescent="0.15"/>
    <row r="34" ht="12" customHeight="1" x14ac:dyDescent="0.15"/>
    <row r="35" ht="12" customHeight="1" x14ac:dyDescent="0.15"/>
    <row r="36" ht="12" customHeight="1" x14ac:dyDescent="0.15"/>
    <row r="37" ht="12" customHeight="1" x14ac:dyDescent="0.15"/>
    <row r="38" ht="12" customHeight="1" x14ac:dyDescent="0.15"/>
    <row r="39" ht="12" customHeight="1" x14ac:dyDescent="0.15"/>
    <row r="40" ht="12" customHeight="1" x14ac:dyDescent="0.15"/>
    <row r="41" ht="12" customHeight="1" x14ac:dyDescent="0.15"/>
    <row r="42" ht="12" customHeight="1" x14ac:dyDescent="0.15"/>
  </sheetData>
  <phoneticPr fontId="0" type="noConversion"/>
  <pageMargins left="0.82677165354330717" right="0.19685039370078741" top="0.39370078740157483" bottom="0.39370078740157483" header="0.51181102362204722" footer="0.51181102362204722"/>
  <pageSetup paperSize="9" scale="70"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AB105"/>
  <sheetViews>
    <sheetView topLeftCell="C1" workbookViewId="0">
      <selection activeCell="Q57" sqref="Q57:T57"/>
    </sheetView>
  </sheetViews>
  <sheetFormatPr baseColWidth="10" defaultColWidth="8.83203125" defaultRowHeight="13" x14ac:dyDescent="0.15"/>
  <cols>
    <col min="1" max="1" width="8.5" style="1" customWidth="1"/>
    <col min="2" max="2" width="4.5" bestFit="1" customWidth="1"/>
    <col min="3" max="3" width="15.83203125" customWidth="1"/>
    <col min="4" max="4" width="6" bestFit="1" customWidth="1"/>
    <col min="5" max="5" width="3.5" bestFit="1" customWidth="1"/>
    <col min="6" max="6" width="4.5" bestFit="1" customWidth="1"/>
    <col min="7" max="8" width="9.1640625" style="27" customWidth="1"/>
    <col min="9" max="9" width="4.5" bestFit="1" customWidth="1"/>
    <col min="10" max="10" width="17.6640625" customWidth="1"/>
    <col min="11" max="11" width="7.83203125" customWidth="1"/>
    <col min="12" max="12" width="3.33203125" bestFit="1" customWidth="1"/>
    <col min="13" max="13" width="2.83203125" bestFit="1" customWidth="1"/>
    <col min="14" max="15" width="9.1640625" style="27" customWidth="1"/>
    <col min="16" max="16" width="4.5" bestFit="1" customWidth="1"/>
    <col min="17" max="17" width="15.83203125" customWidth="1"/>
    <col min="18" max="18" width="4.6640625" customWidth="1"/>
    <col min="19" max="19" width="4" bestFit="1" customWidth="1"/>
    <col min="20" max="20" width="2.83203125" bestFit="1" customWidth="1"/>
    <col min="21" max="21" width="9.1640625" style="27" customWidth="1"/>
    <col min="23" max="23" width="4.5" customWidth="1"/>
    <col min="24" max="24" width="12.83203125" customWidth="1"/>
    <col min="25" max="25" width="5" bestFit="1" customWidth="1"/>
    <col min="26" max="26" width="3.33203125" bestFit="1" customWidth="1"/>
    <col min="27" max="27" width="2.83203125" bestFit="1" customWidth="1"/>
  </cols>
  <sheetData>
    <row r="1" spans="1:28" ht="19.5" customHeight="1" x14ac:dyDescent="0.2">
      <c r="A1" s="71" t="s">
        <v>110</v>
      </c>
      <c r="B1" s="72"/>
      <c r="C1" s="72"/>
      <c r="D1" s="72"/>
      <c r="E1" s="72"/>
      <c r="F1" s="72"/>
      <c r="G1" s="98"/>
      <c r="H1" s="61" t="s">
        <v>111</v>
      </c>
      <c r="I1" s="62"/>
      <c r="J1" s="62"/>
      <c r="K1" s="62"/>
      <c r="L1" s="62"/>
      <c r="M1" s="62"/>
      <c r="N1" s="86"/>
      <c r="O1" s="71" t="s">
        <v>112</v>
      </c>
      <c r="P1" s="72"/>
      <c r="Q1" s="72"/>
      <c r="R1" s="72"/>
      <c r="S1" s="72"/>
      <c r="T1" s="72"/>
      <c r="U1" s="98"/>
      <c r="V1" s="8"/>
    </row>
    <row r="2" spans="1:28" ht="19.5" customHeight="1" x14ac:dyDescent="0.15">
      <c r="A2" s="73" t="s">
        <v>56</v>
      </c>
      <c r="B2" s="74" t="s">
        <v>51</v>
      </c>
      <c r="C2" s="74" t="s">
        <v>52</v>
      </c>
      <c r="D2" s="75" t="s">
        <v>132</v>
      </c>
      <c r="E2" s="75" t="s">
        <v>133</v>
      </c>
      <c r="F2" s="75" t="s">
        <v>134</v>
      </c>
      <c r="G2" s="76" t="s">
        <v>53</v>
      </c>
      <c r="H2" s="37" t="s">
        <v>56</v>
      </c>
      <c r="I2" s="16" t="s">
        <v>51</v>
      </c>
      <c r="J2" s="16" t="s">
        <v>52</v>
      </c>
      <c r="K2" s="51" t="s">
        <v>47</v>
      </c>
      <c r="L2" s="51" t="s">
        <v>48</v>
      </c>
      <c r="M2" s="51" t="s">
        <v>49</v>
      </c>
      <c r="N2" s="53" t="s">
        <v>53</v>
      </c>
      <c r="O2" s="77" t="s">
        <v>56</v>
      </c>
      <c r="P2" s="81" t="s">
        <v>51</v>
      </c>
      <c r="Q2" s="81" t="s">
        <v>52</v>
      </c>
      <c r="R2" s="82" t="s">
        <v>47</v>
      </c>
      <c r="S2" s="82" t="s">
        <v>48</v>
      </c>
      <c r="T2" s="82" t="s">
        <v>49</v>
      </c>
      <c r="U2" s="83" t="s">
        <v>53</v>
      </c>
      <c r="V2" s="2"/>
      <c r="W2" s="2"/>
      <c r="X2" s="2"/>
      <c r="Y2" s="3"/>
      <c r="Z2" s="3"/>
      <c r="AA2" s="3"/>
      <c r="AB2" s="27"/>
    </row>
    <row r="3" spans="1:28" ht="12" customHeight="1" x14ac:dyDescent="0.15">
      <c r="A3" s="77">
        <v>1</v>
      </c>
      <c r="B3" s="150" t="s">
        <v>72</v>
      </c>
      <c r="C3" s="182" t="s">
        <v>156</v>
      </c>
      <c r="D3" s="182">
        <v>26</v>
      </c>
      <c r="E3" s="182">
        <v>6</v>
      </c>
      <c r="F3" s="182">
        <v>0</v>
      </c>
      <c r="G3" s="182">
        <v>8</v>
      </c>
      <c r="H3" s="140">
        <v>1</v>
      </c>
      <c r="I3" s="81">
        <v>2</v>
      </c>
      <c r="J3" s="81" t="s">
        <v>142</v>
      </c>
      <c r="K3" s="81">
        <v>69</v>
      </c>
      <c r="L3" s="81">
        <v>11</v>
      </c>
      <c r="M3" s="81">
        <v>0</v>
      </c>
      <c r="N3" s="81">
        <v>8</v>
      </c>
      <c r="O3" s="182">
        <v>1</v>
      </c>
      <c r="P3" s="184" t="s">
        <v>69</v>
      </c>
      <c r="Q3" s="183" t="s">
        <v>171</v>
      </c>
      <c r="R3" s="182">
        <v>66</v>
      </c>
      <c r="S3" s="182">
        <v>14</v>
      </c>
      <c r="T3" s="151">
        <v>0</v>
      </c>
      <c r="U3" s="151">
        <v>8</v>
      </c>
      <c r="V3" s="2"/>
      <c r="W3" s="2"/>
      <c r="X3" s="20"/>
      <c r="Y3" s="17"/>
      <c r="Z3" s="17"/>
      <c r="AA3" s="17"/>
      <c r="AB3" s="21"/>
    </row>
    <row r="4" spans="1:28" ht="12" customHeight="1" x14ac:dyDescent="0.15">
      <c r="A4" s="77">
        <v>2</v>
      </c>
      <c r="B4" s="150" t="s">
        <v>5</v>
      </c>
      <c r="C4" s="182" t="s">
        <v>214</v>
      </c>
      <c r="D4" s="182">
        <v>23</v>
      </c>
      <c r="E4" s="182">
        <v>0</v>
      </c>
      <c r="F4" s="182">
        <v>0</v>
      </c>
      <c r="G4" s="182">
        <v>7</v>
      </c>
      <c r="H4" s="140">
        <v>2</v>
      </c>
      <c r="I4" s="81">
        <v>19</v>
      </c>
      <c r="J4" s="81" t="s">
        <v>182</v>
      </c>
      <c r="K4" s="81">
        <v>24</v>
      </c>
      <c r="L4" s="81">
        <v>6</v>
      </c>
      <c r="M4" s="81">
        <v>0</v>
      </c>
      <c r="N4" s="81">
        <v>8</v>
      </c>
      <c r="O4" s="182">
        <v>2</v>
      </c>
      <c r="P4" s="184" t="s">
        <v>80</v>
      </c>
      <c r="Q4" s="183" t="s">
        <v>214</v>
      </c>
      <c r="R4" s="182">
        <v>54</v>
      </c>
      <c r="S4" s="182">
        <v>14</v>
      </c>
      <c r="T4" s="182">
        <v>0</v>
      </c>
      <c r="U4" s="182">
        <v>8</v>
      </c>
      <c r="V4" s="2"/>
      <c r="W4" s="2"/>
      <c r="X4" s="20"/>
      <c r="Y4" s="17"/>
      <c r="Z4" s="17"/>
      <c r="AA4" s="17"/>
      <c r="AB4" s="21"/>
    </row>
    <row r="5" spans="1:28" ht="12" customHeight="1" x14ac:dyDescent="0.15">
      <c r="A5" s="77">
        <v>3</v>
      </c>
      <c r="B5" s="150" t="s">
        <v>82</v>
      </c>
      <c r="C5" s="182" t="s">
        <v>147</v>
      </c>
      <c r="D5" s="182">
        <v>21</v>
      </c>
      <c r="E5" s="182">
        <v>8</v>
      </c>
      <c r="F5" s="182">
        <v>0</v>
      </c>
      <c r="G5" s="182">
        <v>6</v>
      </c>
      <c r="H5" s="140">
        <v>3</v>
      </c>
      <c r="I5" s="81">
        <v>45</v>
      </c>
      <c r="J5" s="81" t="s">
        <v>179</v>
      </c>
      <c r="K5" s="81">
        <v>22</v>
      </c>
      <c r="L5" s="81">
        <v>1</v>
      </c>
      <c r="M5" s="81">
        <v>0</v>
      </c>
      <c r="N5" s="81">
        <v>8</v>
      </c>
      <c r="O5" s="182">
        <v>3</v>
      </c>
      <c r="P5" s="184" t="s">
        <v>66</v>
      </c>
      <c r="Q5" s="183" t="s">
        <v>170</v>
      </c>
      <c r="R5" s="182">
        <v>52</v>
      </c>
      <c r="S5" s="182">
        <v>10</v>
      </c>
      <c r="T5" s="182">
        <v>0</v>
      </c>
      <c r="U5" s="182">
        <v>8</v>
      </c>
      <c r="V5" s="2"/>
      <c r="W5" s="2"/>
      <c r="X5" s="20"/>
      <c r="Y5" s="17"/>
      <c r="Z5" s="17"/>
      <c r="AA5" s="17"/>
      <c r="AB5" s="21"/>
    </row>
    <row r="6" spans="1:28" ht="12" customHeight="1" x14ac:dyDescent="0.15">
      <c r="A6" s="77">
        <v>4</v>
      </c>
      <c r="B6" s="150" t="s">
        <v>85</v>
      </c>
      <c r="C6" s="151" t="s">
        <v>154</v>
      </c>
      <c r="D6" s="151">
        <v>18</v>
      </c>
      <c r="E6" s="151">
        <v>8</v>
      </c>
      <c r="F6" s="151">
        <v>0</v>
      </c>
      <c r="G6" s="182">
        <v>5</v>
      </c>
      <c r="H6" s="140">
        <v>4</v>
      </c>
      <c r="I6" s="81">
        <v>59</v>
      </c>
      <c r="J6" s="81" t="s">
        <v>196</v>
      </c>
      <c r="K6" s="81">
        <v>21</v>
      </c>
      <c r="L6" s="81">
        <v>1</v>
      </c>
      <c r="M6" s="81">
        <v>0</v>
      </c>
      <c r="N6" s="81">
        <v>8</v>
      </c>
      <c r="O6" s="182">
        <v>4</v>
      </c>
      <c r="P6" s="184" t="s">
        <v>104</v>
      </c>
      <c r="Q6" s="183" t="s">
        <v>173</v>
      </c>
      <c r="R6" s="182">
        <v>46</v>
      </c>
      <c r="S6" s="182">
        <v>0</v>
      </c>
      <c r="T6" s="151">
        <v>0</v>
      </c>
      <c r="U6" s="151">
        <v>7</v>
      </c>
      <c r="V6" s="2"/>
      <c r="W6" s="2"/>
      <c r="X6" s="20"/>
      <c r="Y6" s="17"/>
      <c r="Z6" s="17"/>
      <c r="AA6" s="17"/>
      <c r="AB6" s="21"/>
    </row>
    <row r="7" spans="1:28" ht="12" customHeight="1" x14ac:dyDescent="0.15">
      <c r="A7" s="77">
        <v>5</v>
      </c>
      <c r="B7" s="184" t="s">
        <v>28</v>
      </c>
      <c r="C7" s="183" t="s">
        <v>193</v>
      </c>
      <c r="D7" s="182">
        <v>17</v>
      </c>
      <c r="E7" s="182">
        <v>11</v>
      </c>
      <c r="F7" s="182">
        <v>0</v>
      </c>
      <c r="G7" s="151">
        <v>8</v>
      </c>
      <c r="H7" s="140">
        <v>5</v>
      </c>
      <c r="I7" s="81">
        <v>1</v>
      </c>
      <c r="J7" s="81" t="s">
        <v>177</v>
      </c>
      <c r="K7" s="81">
        <v>18</v>
      </c>
      <c r="L7" s="81">
        <v>6</v>
      </c>
      <c r="M7" s="81">
        <v>0</v>
      </c>
      <c r="N7" s="81">
        <v>7</v>
      </c>
      <c r="O7" s="182">
        <v>5</v>
      </c>
      <c r="P7" s="184" t="s">
        <v>68</v>
      </c>
      <c r="Q7" s="183" t="s">
        <v>189</v>
      </c>
      <c r="R7" s="182">
        <v>43</v>
      </c>
      <c r="S7" s="182">
        <v>2</v>
      </c>
      <c r="T7" s="182">
        <v>0</v>
      </c>
      <c r="U7" s="182">
        <v>6</v>
      </c>
      <c r="V7" s="2"/>
      <c r="W7" s="2"/>
      <c r="X7" s="20"/>
      <c r="Y7" s="17"/>
      <c r="Z7" s="17"/>
      <c r="AA7" s="17"/>
      <c r="AB7" s="21"/>
    </row>
    <row r="8" spans="1:28" ht="12" customHeight="1" x14ac:dyDescent="0.15">
      <c r="A8" s="77">
        <v>6</v>
      </c>
      <c r="B8" s="184" t="s">
        <v>6</v>
      </c>
      <c r="C8" s="183" t="s">
        <v>173</v>
      </c>
      <c r="D8" s="182">
        <v>15</v>
      </c>
      <c r="E8" s="182">
        <v>10</v>
      </c>
      <c r="F8" s="182">
        <v>0</v>
      </c>
      <c r="G8" s="182">
        <v>8</v>
      </c>
      <c r="H8" s="140">
        <v>6</v>
      </c>
      <c r="I8" s="81">
        <v>57</v>
      </c>
      <c r="J8" s="81" t="s">
        <v>159</v>
      </c>
      <c r="K8" s="81">
        <v>16</v>
      </c>
      <c r="L8" s="81">
        <v>11</v>
      </c>
      <c r="M8" s="81">
        <v>0</v>
      </c>
      <c r="N8" s="81">
        <v>7</v>
      </c>
      <c r="O8" s="182">
        <v>6</v>
      </c>
      <c r="P8" s="184" t="s">
        <v>7</v>
      </c>
      <c r="Q8" s="182" t="s">
        <v>192</v>
      </c>
      <c r="R8" s="182">
        <v>33</v>
      </c>
      <c r="S8" s="182">
        <v>5</v>
      </c>
      <c r="T8" s="151">
        <v>0</v>
      </c>
      <c r="U8" s="182">
        <v>7</v>
      </c>
      <c r="V8" s="2"/>
      <c r="W8" s="2"/>
      <c r="X8" s="10"/>
      <c r="Y8" s="17"/>
      <c r="Z8" s="17"/>
      <c r="AA8" s="17"/>
      <c r="AB8" s="21"/>
    </row>
    <row r="9" spans="1:28" ht="12" customHeight="1" x14ac:dyDescent="0.15">
      <c r="A9" s="77">
        <v>7</v>
      </c>
      <c r="B9" s="150" t="s">
        <v>75</v>
      </c>
      <c r="C9" s="182" t="s">
        <v>157</v>
      </c>
      <c r="D9" s="182">
        <v>15</v>
      </c>
      <c r="E9" s="182">
        <v>5</v>
      </c>
      <c r="F9" s="182">
        <v>0</v>
      </c>
      <c r="G9" s="182">
        <v>4</v>
      </c>
      <c r="H9" s="140">
        <v>7</v>
      </c>
      <c r="I9" s="81">
        <v>7</v>
      </c>
      <c r="J9" s="81" t="s">
        <v>193</v>
      </c>
      <c r="K9" s="81">
        <v>15</v>
      </c>
      <c r="L9" s="81">
        <v>12</v>
      </c>
      <c r="M9" s="81">
        <v>0</v>
      </c>
      <c r="N9" s="81">
        <v>6</v>
      </c>
      <c r="O9" s="182">
        <v>7</v>
      </c>
      <c r="P9" s="184" t="s">
        <v>87</v>
      </c>
      <c r="Q9" s="183" t="s">
        <v>143</v>
      </c>
      <c r="R9" s="182">
        <v>32</v>
      </c>
      <c r="S9" s="182">
        <v>6</v>
      </c>
      <c r="T9" s="182">
        <v>0</v>
      </c>
      <c r="U9" s="182">
        <v>7</v>
      </c>
      <c r="V9" s="2"/>
      <c r="W9" s="2"/>
      <c r="X9" s="20"/>
      <c r="Y9" s="17"/>
      <c r="Z9" s="17"/>
      <c r="AA9" s="17"/>
      <c r="AB9" s="21"/>
    </row>
    <row r="10" spans="1:28" ht="12" customHeight="1" x14ac:dyDescent="0.15">
      <c r="A10" s="77">
        <v>8</v>
      </c>
      <c r="B10" s="184" t="s">
        <v>89</v>
      </c>
      <c r="C10" s="183" t="s">
        <v>170</v>
      </c>
      <c r="D10" s="182">
        <v>15</v>
      </c>
      <c r="E10" s="182">
        <v>3</v>
      </c>
      <c r="F10" s="182">
        <v>0</v>
      </c>
      <c r="G10" s="182">
        <v>7</v>
      </c>
      <c r="H10" s="140">
        <v>8</v>
      </c>
      <c r="I10" s="81">
        <v>56</v>
      </c>
      <c r="J10" s="81" t="s">
        <v>176</v>
      </c>
      <c r="K10" s="81">
        <v>15</v>
      </c>
      <c r="L10" s="81">
        <v>2</v>
      </c>
      <c r="M10" s="81">
        <v>0</v>
      </c>
      <c r="N10" s="81">
        <v>6</v>
      </c>
      <c r="O10" s="182">
        <v>8</v>
      </c>
      <c r="P10" s="150" t="s">
        <v>72</v>
      </c>
      <c r="Q10" s="182" t="s">
        <v>204</v>
      </c>
      <c r="R10" s="182">
        <v>31</v>
      </c>
      <c r="S10" s="182">
        <v>4</v>
      </c>
      <c r="T10" s="182">
        <v>0</v>
      </c>
      <c r="U10" s="182">
        <v>8</v>
      </c>
      <c r="V10" s="2"/>
      <c r="W10" s="2"/>
      <c r="X10" s="20"/>
      <c r="Y10" s="17"/>
      <c r="Z10" s="17"/>
      <c r="AA10" s="17"/>
      <c r="AB10" s="21"/>
    </row>
    <row r="11" spans="1:28" ht="12" customHeight="1" x14ac:dyDescent="0.15">
      <c r="A11" s="77">
        <v>9</v>
      </c>
      <c r="B11" s="150" t="s">
        <v>103</v>
      </c>
      <c r="C11" s="182" t="s">
        <v>155</v>
      </c>
      <c r="D11" s="151">
        <v>13</v>
      </c>
      <c r="E11" s="151">
        <v>4</v>
      </c>
      <c r="F11" s="151">
        <v>0</v>
      </c>
      <c r="G11" s="182">
        <v>3</v>
      </c>
      <c r="H11" s="140">
        <v>9</v>
      </c>
      <c r="I11" s="81">
        <v>60</v>
      </c>
      <c r="J11" s="81" t="s">
        <v>156</v>
      </c>
      <c r="K11" s="81">
        <v>13</v>
      </c>
      <c r="L11" s="81">
        <v>13</v>
      </c>
      <c r="M11" s="81">
        <v>0</v>
      </c>
      <c r="N11" s="81">
        <v>5</v>
      </c>
      <c r="O11" s="182">
        <v>9</v>
      </c>
      <c r="P11" s="184" t="s">
        <v>86</v>
      </c>
      <c r="Q11" s="183" t="s">
        <v>187</v>
      </c>
      <c r="R11" s="182">
        <v>28</v>
      </c>
      <c r="S11" s="182">
        <v>12</v>
      </c>
      <c r="T11" s="182">
        <v>0</v>
      </c>
      <c r="U11" s="182">
        <v>6</v>
      </c>
      <c r="V11" s="2"/>
      <c r="W11" s="2"/>
      <c r="X11" s="20"/>
      <c r="Y11" s="17"/>
      <c r="Z11" s="17"/>
      <c r="AA11" s="17"/>
      <c r="AB11" s="21"/>
    </row>
    <row r="12" spans="1:28" ht="12" customHeight="1" x14ac:dyDescent="0.15">
      <c r="A12" s="77">
        <v>10</v>
      </c>
      <c r="B12" s="184" t="s">
        <v>54</v>
      </c>
      <c r="C12" s="182" t="s">
        <v>163</v>
      </c>
      <c r="D12" s="182">
        <v>12</v>
      </c>
      <c r="E12" s="182">
        <v>6</v>
      </c>
      <c r="F12" s="182">
        <v>0</v>
      </c>
      <c r="G12" s="182">
        <v>8</v>
      </c>
      <c r="H12" s="140">
        <v>10</v>
      </c>
      <c r="I12" s="81">
        <v>18</v>
      </c>
      <c r="J12" s="81" t="s">
        <v>214</v>
      </c>
      <c r="K12" s="81">
        <v>13</v>
      </c>
      <c r="L12" s="81">
        <v>7</v>
      </c>
      <c r="M12" s="81">
        <v>8</v>
      </c>
      <c r="N12" s="81">
        <v>7</v>
      </c>
      <c r="O12" s="182">
        <v>10</v>
      </c>
      <c r="P12" s="184" t="s">
        <v>6</v>
      </c>
      <c r="Q12" s="151" t="s">
        <v>174</v>
      </c>
      <c r="R12" s="182">
        <v>20</v>
      </c>
      <c r="S12" s="182">
        <v>0</v>
      </c>
      <c r="T12" s="151">
        <v>0</v>
      </c>
      <c r="U12" s="182">
        <v>5</v>
      </c>
      <c r="V12" s="2"/>
      <c r="W12" s="2"/>
      <c r="X12" s="20"/>
      <c r="Y12" s="17"/>
      <c r="Z12" s="17"/>
      <c r="AA12" s="17"/>
      <c r="AB12" s="21"/>
    </row>
    <row r="13" spans="1:28" ht="12" customHeight="1" x14ac:dyDescent="0.15">
      <c r="A13" s="77">
        <v>11</v>
      </c>
      <c r="B13" s="150" t="s">
        <v>8</v>
      </c>
      <c r="C13" s="182" t="s">
        <v>159</v>
      </c>
      <c r="D13" s="182">
        <v>12</v>
      </c>
      <c r="E13" s="182">
        <v>2</v>
      </c>
      <c r="F13" s="182">
        <v>0</v>
      </c>
      <c r="G13" s="182">
        <v>2</v>
      </c>
      <c r="H13" s="140">
        <v>11</v>
      </c>
      <c r="I13" s="81">
        <v>28</v>
      </c>
      <c r="J13" s="81" t="s">
        <v>178</v>
      </c>
      <c r="K13" s="81">
        <v>13</v>
      </c>
      <c r="L13" s="81">
        <v>2</v>
      </c>
      <c r="M13" s="81">
        <v>0</v>
      </c>
      <c r="N13" s="81">
        <v>8</v>
      </c>
      <c r="O13" s="182">
        <v>11</v>
      </c>
      <c r="P13" s="150" t="s">
        <v>54</v>
      </c>
      <c r="Q13" s="183" t="s">
        <v>156</v>
      </c>
      <c r="R13" s="182">
        <v>18</v>
      </c>
      <c r="S13" s="182">
        <v>14</v>
      </c>
      <c r="T13" s="182">
        <v>0</v>
      </c>
      <c r="U13" s="151">
        <v>6</v>
      </c>
      <c r="V13" s="2"/>
      <c r="W13" s="2"/>
      <c r="X13" s="20"/>
      <c r="Y13" s="17"/>
      <c r="Z13" s="17"/>
      <c r="AA13" s="17"/>
      <c r="AB13" s="21"/>
    </row>
    <row r="14" spans="1:28" ht="12" customHeight="1" x14ac:dyDescent="0.15">
      <c r="A14" s="77">
        <v>12</v>
      </c>
      <c r="B14" s="184" t="s">
        <v>77</v>
      </c>
      <c r="C14" s="183" t="s">
        <v>168</v>
      </c>
      <c r="D14" s="182">
        <v>12</v>
      </c>
      <c r="E14" s="182">
        <v>0</v>
      </c>
      <c r="F14" s="182">
        <v>0</v>
      </c>
      <c r="G14" s="182">
        <v>6</v>
      </c>
      <c r="H14" s="140">
        <v>12</v>
      </c>
      <c r="I14" s="81">
        <v>6</v>
      </c>
      <c r="J14" s="81" t="s">
        <v>191</v>
      </c>
      <c r="K14" s="81">
        <v>13</v>
      </c>
      <c r="L14" s="81">
        <v>1</v>
      </c>
      <c r="M14" s="81">
        <v>0</v>
      </c>
      <c r="N14" s="81">
        <v>5</v>
      </c>
      <c r="O14" s="182">
        <v>12</v>
      </c>
      <c r="P14" s="184" t="s">
        <v>89</v>
      </c>
      <c r="Q14" s="182" t="s">
        <v>157</v>
      </c>
      <c r="R14" s="182">
        <v>17</v>
      </c>
      <c r="S14" s="182">
        <v>8</v>
      </c>
      <c r="T14" s="182">
        <v>0</v>
      </c>
      <c r="U14" s="182">
        <v>4</v>
      </c>
      <c r="V14" s="2"/>
      <c r="W14" s="2"/>
      <c r="X14" s="14"/>
      <c r="Y14" s="17"/>
      <c r="Z14" s="17"/>
      <c r="AA14" s="17"/>
      <c r="AB14" s="21"/>
    </row>
    <row r="15" spans="1:28" ht="12" customHeight="1" x14ac:dyDescent="0.15">
      <c r="A15" s="77">
        <v>13</v>
      </c>
      <c r="B15" s="184" t="s">
        <v>55</v>
      </c>
      <c r="C15" s="182" t="s">
        <v>162</v>
      </c>
      <c r="D15" s="182">
        <v>11</v>
      </c>
      <c r="E15" s="182">
        <v>12</v>
      </c>
      <c r="F15" s="182">
        <v>0</v>
      </c>
      <c r="G15" s="182">
        <v>7</v>
      </c>
      <c r="H15" s="140">
        <v>13</v>
      </c>
      <c r="I15" s="81">
        <v>35</v>
      </c>
      <c r="J15" s="81" t="s">
        <v>173</v>
      </c>
      <c r="K15" s="81">
        <v>12</v>
      </c>
      <c r="L15" s="81">
        <v>9</v>
      </c>
      <c r="M15" s="81">
        <v>8</v>
      </c>
      <c r="N15" s="81">
        <v>8</v>
      </c>
      <c r="O15" s="182">
        <v>13</v>
      </c>
      <c r="P15" s="184" t="s">
        <v>109</v>
      </c>
      <c r="Q15" s="183" t="s">
        <v>180</v>
      </c>
      <c r="R15" s="182">
        <v>16</v>
      </c>
      <c r="S15" s="182">
        <v>13</v>
      </c>
      <c r="T15" s="151">
        <v>0</v>
      </c>
      <c r="U15" s="182">
        <v>5</v>
      </c>
      <c r="V15" s="2"/>
      <c r="W15" s="2"/>
      <c r="X15" s="20"/>
      <c r="Y15" s="17"/>
      <c r="Z15" s="17"/>
      <c r="AA15" s="17"/>
      <c r="AB15" s="21"/>
    </row>
    <row r="16" spans="1:28" ht="12" customHeight="1" x14ac:dyDescent="0.15">
      <c r="A16" s="77">
        <v>14</v>
      </c>
      <c r="B16" s="184" t="s">
        <v>68</v>
      </c>
      <c r="C16" s="183" t="s">
        <v>172</v>
      </c>
      <c r="D16" s="182">
        <v>8</v>
      </c>
      <c r="E16" s="182">
        <v>14</v>
      </c>
      <c r="F16" s="182">
        <v>0</v>
      </c>
      <c r="G16" s="182">
        <v>5</v>
      </c>
      <c r="H16" s="140">
        <v>14</v>
      </c>
      <c r="I16" s="81">
        <v>3</v>
      </c>
      <c r="J16" s="81" t="s">
        <v>204</v>
      </c>
      <c r="K16" s="81">
        <v>12</v>
      </c>
      <c r="L16" s="81">
        <v>9</v>
      </c>
      <c r="M16" s="81">
        <v>0</v>
      </c>
      <c r="N16" s="81">
        <v>4</v>
      </c>
      <c r="O16" s="182">
        <v>14</v>
      </c>
      <c r="P16" s="184" t="s">
        <v>76</v>
      </c>
      <c r="Q16" s="183" t="s">
        <v>172</v>
      </c>
      <c r="R16" s="182">
        <v>16</v>
      </c>
      <c r="S16" s="182">
        <v>12</v>
      </c>
      <c r="T16" s="182">
        <v>0</v>
      </c>
      <c r="U16" s="182">
        <v>8</v>
      </c>
      <c r="V16" s="2"/>
      <c r="W16" s="2"/>
      <c r="X16" s="20"/>
      <c r="Y16" s="17"/>
      <c r="Z16" s="17"/>
      <c r="AA16" s="17"/>
      <c r="AB16" s="21"/>
    </row>
    <row r="17" spans="1:28" ht="12" customHeight="1" x14ac:dyDescent="0.15">
      <c r="A17" s="77">
        <v>15</v>
      </c>
      <c r="B17" s="150" t="s">
        <v>106</v>
      </c>
      <c r="C17" s="183" t="s">
        <v>143</v>
      </c>
      <c r="D17" s="182">
        <v>8</v>
      </c>
      <c r="E17" s="182">
        <v>11</v>
      </c>
      <c r="F17" s="182">
        <v>0</v>
      </c>
      <c r="G17" s="151">
        <v>8</v>
      </c>
      <c r="H17" s="140">
        <v>15</v>
      </c>
      <c r="I17" s="81">
        <v>13</v>
      </c>
      <c r="J17" s="81" t="s">
        <v>155</v>
      </c>
      <c r="K17" s="81">
        <v>11</v>
      </c>
      <c r="L17" s="81">
        <v>9</v>
      </c>
      <c r="M17" s="81">
        <v>0</v>
      </c>
      <c r="N17" s="81">
        <v>6</v>
      </c>
      <c r="O17" s="182">
        <v>15</v>
      </c>
      <c r="P17" s="184" t="s">
        <v>4</v>
      </c>
      <c r="Q17" s="182" t="s">
        <v>206</v>
      </c>
      <c r="R17" s="182">
        <v>15</v>
      </c>
      <c r="S17" s="182">
        <v>15</v>
      </c>
      <c r="T17" s="182">
        <v>0</v>
      </c>
      <c r="U17" s="182">
        <v>5</v>
      </c>
      <c r="V17" s="2"/>
      <c r="W17" s="2"/>
      <c r="X17" s="20"/>
      <c r="Y17" s="17"/>
      <c r="Z17" s="17"/>
      <c r="AA17" s="17"/>
      <c r="AB17" s="21"/>
    </row>
    <row r="18" spans="1:28" ht="12" customHeight="1" x14ac:dyDescent="0.15">
      <c r="A18" s="77">
        <v>16</v>
      </c>
      <c r="B18" s="184" t="s">
        <v>104</v>
      </c>
      <c r="C18" s="183" t="s">
        <v>169</v>
      </c>
      <c r="D18" s="182">
        <v>8</v>
      </c>
      <c r="E18" s="182">
        <v>3</v>
      </c>
      <c r="F18" s="182">
        <v>0</v>
      </c>
      <c r="G18" s="182">
        <v>4</v>
      </c>
      <c r="H18" s="140">
        <v>16</v>
      </c>
      <c r="I18" s="81">
        <v>55</v>
      </c>
      <c r="J18" s="81" t="s">
        <v>187</v>
      </c>
      <c r="K18" s="81">
        <v>11</v>
      </c>
      <c r="L18" s="81">
        <v>5</v>
      </c>
      <c r="M18" s="81">
        <v>0</v>
      </c>
      <c r="N18" s="81">
        <v>4</v>
      </c>
      <c r="O18" s="182">
        <v>16</v>
      </c>
      <c r="P18" s="184" t="s">
        <v>8</v>
      </c>
      <c r="Q18" s="183" t="s">
        <v>179</v>
      </c>
      <c r="R18" s="182">
        <v>13</v>
      </c>
      <c r="S18" s="182">
        <v>10</v>
      </c>
      <c r="T18" s="182">
        <v>0</v>
      </c>
      <c r="U18" s="182">
        <v>7</v>
      </c>
      <c r="V18" s="2"/>
      <c r="W18" s="2"/>
      <c r="X18" s="20"/>
      <c r="Y18" s="17"/>
      <c r="Z18" s="17"/>
      <c r="AA18" s="17"/>
      <c r="AB18" s="21"/>
    </row>
    <row r="19" spans="1:28" ht="12" customHeight="1" x14ac:dyDescent="0.15">
      <c r="A19" s="77">
        <v>17</v>
      </c>
      <c r="B19" s="150" t="s">
        <v>79</v>
      </c>
      <c r="C19" s="182" t="s">
        <v>158</v>
      </c>
      <c r="D19" s="182">
        <v>8</v>
      </c>
      <c r="E19" s="182">
        <v>0</v>
      </c>
      <c r="F19" s="182">
        <v>0</v>
      </c>
      <c r="G19" s="182">
        <v>1</v>
      </c>
      <c r="H19" s="140">
        <v>17</v>
      </c>
      <c r="I19" s="81">
        <v>48</v>
      </c>
      <c r="J19" s="81" t="s">
        <v>211</v>
      </c>
      <c r="K19" s="81">
        <v>10</v>
      </c>
      <c r="L19" s="81">
        <v>8</v>
      </c>
      <c r="M19" s="81">
        <v>0</v>
      </c>
      <c r="N19" s="81">
        <v>7</v>
      </c>
      <c r="O19" s="182">
        <v>17</v>
      </c>
      <c r="P19" s="184" t="s">
        <v>74</v>
      </c>
      <c r="Q19" s="183" t="s">
        <v>185</v>
      </c>
      <c r="R19" s="182">
        <v>13</v>
      </c>
      <c r="S19" s="182">
        <v>10</v>
      </c>
      <c r="T19" s="151">
        <v>0</v>
      </c>
      <c r="U19" s="182">
        <v>8</v>
      </c>
      <c r="V19" s="2"/>
      <c r="W19" s="2"/>
      <c r="X19" s="20"/>
      <c r="Y19" s="17"/>
      <c r="Z19" s="17"/>
      <c r="AA19" s="17"/>
      <c r="AB19" s="21"/>
    </row>
    <row r="20" spans="1:28" ht="12" customHeight="1" x14ac:dyDescent="0.15">
      <c r="A20" s="77">
        <v>18</v>
      </c>
      <c r="B20" s="184" t="s">
        <v>4</v>
      </c>
      <c r="C20" s="182" t="s">
        <v>165</v>
      </c>
      <c r="D20" s="182">
        <v>6</v>
      </c>
      <c r="E20" s="182">
        <v>4</v>
      </c>
      <c r="F20" s="182">
        <v>0</v>
      </c>
      <c r="G20" s="182">
        <v>6</v>
      </c>
      <c r="H20" s="140">
        <v>18</v>
      </c>
      <c r="I20" s="81">
        <v>4</v>
      </c>
      <c r="J20" s="81" t="s">
        <v>165</v>
      </c>
      <c r="K20" s="81">
        <v>10</v>
      </c>
      <c r="L20" s="81">
        <v>7</v>
      </c>
      <c r="M20" s="81">
        <v>0</v>
      </c>
      <c r="N20" s="81">
        <v>3</v>
      </c>
      <c r="O20" s="182">
        <v>18</v>
      </c>
      <c r="P20" s="184" t="s">
        <v>28</v>
      </c>
      <c r="Q20" s="183" t="s">
        <v>164</v>
      </c>
      <c r="R20" s="182">
        <v>11</v>
      </c>
      <c r="S20" s="182">
        <v>8</v>
      </c>
      <c r="T20" s="182">
        <v>0</v>
      </c>
      <c r="U20" s="151">
        <v>4</v>
      </c>
      <c r="V20" s="2"/>
      <c r="W20" s="2"/>
      <c r="X20" s="20"/>
      <c r="Y20" s="17"/>
      <c r="Z20" s="17"/>
      <c r="AA20" s="17"/>
      <c r="AB20" s="21"/>
    </row>
    <row r="21" spans="1:28" ht="12" customHeight="1" x14ac:dyDescent="0.15">
      <c r="A21" s="77">
        <v>19</v>
      </c>
      <c r="B21" s="150" t="s">
        <v>33</v>
      </c>
      <c r="C21" s="183" t="s">
        <v>180</v>
      </c>
      <c r="D21" s="182">
        <v>6</v>
      </c>
      <c r="E21" s="182">
        <v>3</v>
      </c>
      <c r="F21" s="182">
        <v>0</v>
      </c>
      <c r="G21" s="151">
        <v>7</v>
      </c>
      <c r="H21" s="140">
        <v>19</v>
      </c>
      <c r="I21" s="81">
        <v>20</v>
      </c>
      <c r="J21" s="81" t="s">
        <v>186</v>
      </c>
      <c r="K21" s="81">
        <v>10</v>
      </c>
      <c r="L21" s="81">
        <v>6</v>
      </c>
      <c r="M21" s="81">
        <v>8</v>
      </c>
      <c r="N21" s="81">
        <v>5</v>
      </c>
      <c r="O21" s="182">
        <v>19</v>
      </c>
      <c r="P21" s="184" t="s">
        <v>33</v>
      </c>
      <c r="Q21" s="183" t="s">
        <v>144</v>
      </c>
      <c r="R21" s="182">
        <v>11</v>
      </c>
      <c r="S21" s="182">
        <v>4</v>
      </c>
      <c r="T21" s="182">
        <v>0</v>
      </c>
      <c r="U21" s="151">
        <v>7</v>
      </c>
      <c r="V21" s="2"/>
      <c r="W21" s="2"/>
      <c r="X21" s="20"/>
      <c r="Y21" s="17"/>
      <c r="Z21" s="17"/>
      <c r="AA21" s="17"/>
      <c r="AB21" s="21"/>
    </row>
    <row r="22" spans="1:28" ht="12" customHeight="1" x14ac:dyDescent="0.15">
      <c r="A22" s="77">
        <v>20</v>
      </c>
      <c r="B22" s="184" t="s">
        <v>66</v>
      </c>
      <c r="C22" s="183" t="s">
        <v>187</v>
      </c>
      <c r="D22" s="182">
        <v>5</v>
      </c>
      <c r="E22" s="182">
        <v>13</v>
      </c>
      <c r="F22" s="151">
        <v>0</v>
      </c>
      <c r="G22" s="151">
        <v>7</v>
      </c>
      <c r="H22" s="140">
        <v>20</v>
      </c>
      <c r="I22" s="81">
        <v>37</v>
      </c>
      <c r="J22" s="81" t="s">
        <v>189</v>
      </c>
      <c r="K22" s="81">
        <v>10</v>
      </c>
      <c r="L22" s="81">
        <v>6</v>
      </c>
      <c r="M22" s="81">
        <v>8</v>
      </c>
      <c r="N22" s="81">
        <v>7</v>
      </c>
      <c r="O22" s="182">
        <v>20</v>
      </c>
      <c r="P22" s="150" t="s">
        <v>85</v>
      </c>
      <c r="Q22" s="182" t="s">
        <v>178</v>
      </c>
      <c r="R22" s="182">
        <v>9</v>
      </c>
      <c r="S22" s="182">
        <v>9</v>
      </c>
      <c r="T22" s="182">
        <v>0</v>
      </c>
      <c r="U22" s="182">
        <v>6</v>
      </c>
      <c r="V22" s="2"/>
      <c r="W22" s="2"/>
      <c r="X22" s="20"/>
      <c r="Y22" s="17"/>
      <c r="Z22" s="17"/>
      <c r="AA22" s="17"/>
      <c r="AB22" s="21"/>
    </row>
    <row r="23" spans="1:28" ht="12" customHeight="1" x14ac:dyDescent="0.15">
      <c r="A23" s="77">
        <v>21</v>
      </c>
      <c r="B23" s="184" t="s">
        <v>102</v>
      </c>
      <c r="C23" s="183" t="s">
        <v>144</v>
      </c>
      <c r="D23" s="182">
        <v>5</v>
      </c>
      <c r="E23" s="182">
        <v>8</v>
      </c>
      <c r="F23" s="182">
        <v>8</v>
      </c>
      <c r="G23" s="182">
        <v>8</v>
      </c>
      <c r="H23" s="140">
        <v>21</v>
      </c>
      <c r="I23" s="81">
        <v>47</v>
      </c>
      <c r="J23" s="81" t="s">
        <v>172</v>
      </c>
      <c r="K23" s="81">
        <v>10</v>
      </c>
      <c r="L23" s="81">
        <v>3</v>
      </c>
      <c r="M23" s="81">
        <v>8</v>
      </c>
      <c r="N23" s="81">
        <v>6</v>
      </c>
      <c r="O23" s="182">
        <v>21</v>
      </c>
      <c r="P23" s="150" t="s">
        <v>70</v>
      </c>
      <c r="Q23" s="183" t="s">
        <v>141</v>
      </c>
      <c r="R23" s="182">
        <v>9</v>
      </c>
      <c r="S23" s="182">
        <v>1</v>
      </c>
      <c r="T23" s="182">
        <v>0</v>
      </c>
      <c r="U23" s="151">
        <v>3</v>
      </c>
      <c r="V23" s="2"/>
      <c r="W23" s="2"/>
      <c r="X23" s="20"/>
      <c r="Y23" s="17"/>
      <c r="Z23" s="17"/>
      <c r="AA23" s="17"/>
      <c r="AB23" s="21"/>
    </row>
    <row r="24" spans="1:28" ht="12" customHeight="1" x14ac:dyDescent="0.15">
      <c r="A24" s="77">
        <v>22</v>
      </c>
      <c r="B24" s="184" t="s">
        <v>87</v>
      </c>
      <c r="C24" s="151" t="s">
        <v>160</v>
      </c>
      <c r="D24" s="182">
        <v>4</v>
      </c>
      <c r="E24" s="182">
        <v>15</v>
      </c>
      <c r="F24" s="151">
        <v>0</v>
      </c>
      <c r="G24" s="182">
        <v>5</v>
      </c>
      <c r="H24" s="140">
        <v>22</v>
      </c>
      <c r="I24" s="81">
        <v>26</v>
      </c>
      <c r="J24" s="81" t="s">
        <v>185</v>
      </c>
      <c r="K24" s="81">
        <v>10</v>
      </c>
      <c r="L24" s="81">
        <v>2</v>
      </c>
      <c r="M24" s="81">
        <v>0</v>
      </c>
      <c r="N24" s="81">
        <v>7</v>
      </c>
      <c r="O24" s="182">
        <v>22</v>
      </c>
      <c r="P24" s="184" t="s">
        <v>102</v>
      </c>
      <c r="Q24" s="183" t="s">
        <v>165</v>
      </c>
      <c r="R24" s="182">
        <v>8</v>
      </c>
      <c r="S24" s="182">
        <v>14</v>
      </c>
      <c r="T24" s="182">
        <v>0</v>
      </c>
      <c r="U24" s="182">
        <v>7</v>
      </c>
      <c r="V24" s="2"/>
      <c r="W24" s="2"/>
      <c r="X24" s="20"/>
      <c r="Y24" s="17"/>
      <c r="Z24" s="17"/>
      <c r="AA24" s="17"/>
      <c r="AB24" s="21"/>
    </row>
    <row r="25" spans="1:28" ht="12" customHeight="1" x14ac:dyDescent="0.15">
      <c r="A25" s="77">
        <v>23</v>
      </c>
      <c r="B25" s="184" t="s">
        <v>34</v>
      </c>
      <c r="C25" s="183" t="s">
        <v>185</v>
      </c>
      <c r="D25" s="182">
        <v>3</v>
      </c>
      <c r="E25" s="182">
        <v>15</v>
      </c>
      <c r="F25" s="182">
        <v>0</v>
      </c>
      <c r="G25" s="182">
        <v>7</v>
      </c>
      <c r="H25" s="140">
        <v>23</v>
      </c>
      <c r="I25" s="81">
        <v>38</v>
      </c>
      <c r="J25" s="81" t="s">
        <v>164</v>
      </c>
      <c r="K25" s="81">
        <v>9</v>
      </c>
      <c r="L25" s="81">
        <v>14</v>
      </c>
      <c r="M25" s="81">
        <v>0</v>
      </c>
      <c r="N25" s="81">
        <v>6</v>
      </c>
      <c r="O25" s="182">
        <v>23</v>
      </c>
      <c r="P25" s="184" t="s">
        <v>34</v>
      </c>
      <c r="Q25" s="182" t="s">
        <v>194</v>
      </c>
      <c r="R25" s="182">
        <v>7</v>
      </c>
      <c r="S25" s="182">
        <v>13</v>
      </c>
      <c r="T25" s="182">
        <v>0</v>
      </c>
      <c r="U25" s="182">
        <v>6</v>
      </c>
      <c r="V25" s="2"/>
      <c r="W25" s="2"/>
      <c r="X25" s="20"/>
      <c r="Y25" s="17"/>
      <c r="Z25" s="17"/>
      <c r="AA25" s="17"/>
      <c r="AB25" s="21"/>
    </row>
    <row r="26" spans="1:28" ht="12" customHeight="1" x14ac:dyDescent="0.15">
      <c r="A26" s="77">
        <v>24</v>
      </c>
      <c r="B26" s="184" t="s">
        <v>70</v>
      </c>
      <c r="C26" s="183" t="s">
        <v>188</v>
      </c>
      <c r="D26" s="182">
        <v>3</v>
      </c>
      <c r="E26" s="182">
        <v>14</v>
      </c>
      <c r="F26" s="151">
        <v>0</v>
      </c>
      <c r="G26" s="151">
        <v>5.5</v>
      </c>
      <c r="H26" s="140">
        <v>24</v>
      </c>
      <c r="I26" s="81">
        <v>22</v>
      </c>
      <c r="J26" s="81" t="s">
        <v>158</v>
      </c>
      <c r="K26" s="81">
        <v>9</v>
      </c>
      <c r="L26" s="81">
        <v>11</v>
      </c>
      <c r="M26" s="81">
        <v>0</v>
      </c>
      <c r="N26" s="81">
        <v>6</v>
      </c>
      <c r="O26" s="182">
        <v>24</v>
      </c>
      <c r="P26" s="150" t="s">
        <v>65</v>
      </c>
      <c r="Q26" s="183" t="s">
        <v>182</v>
      </c>
      <c r="R26" s="182">
        <v>7</v>
      </c>
      <c r="S26" s="182">
        <v>11</v>
      </c>
      <c r="T26" s="182">
        <v>0</v>
      </c>
      <c r="U26" s="151">
        <v>6</v>
      </c>
      <c r="V26" s="2"/>
      <c r="W26" s="2"/>
      <c r="X26" s="20"/>
      <c r="Y26" s="17"/>
      <c r="Z26" s="17"/>
      <c r="AA26" s="17"/>
      <c r="AB26" s="21"/>
    </row>
    <row r="27" spans="1:28" ht="12" customHeight="1" x14ac:dyDescent="0.15">
      <c r="A27" s="77">
        <v>25</v>
      </c>
      <c r="B27" s="184" t="s">
        <v>73</v>
      </c>
      <c r="C27" s="183" t="s">
        <v>145</v>
      </c>
      <c r="D27" s="182">
        <v>3</v>
      </c>
      <c r="E27" s="182">
        <v>14</v>
      </c>
      <c r="F27" s="182">
        <v>0</v>
      </c>
      <c r="G27" s="151">
        <v>5.5</v>
      </c>
      <c r="H27" s="140">
        <v>25</v>
      </c>
      <c r="I27" s="81">
        <v>50</v>
      </c>
      <c r="J27" s="81" t="s">
        <v>143</v>
      </c>
      <c r="K27" s="81">
        <v>9</v>
      </c>
      <c r="L27" s="81">
        <v>10</v>
      </c>
      <c r="M27" s="81">
        <v>0</v>
      </c>
      <c r="N27" s="81">
        <v>5</v>
      </c>
      <c r="O27" s="182">
        <v>25</v>
      </c>
      <c r="P27" s="150" t="s">
        <v>106</v>
      </c>
      <c r="Q27" s="183" t="s">
        <v>208</v>
      </c>
      <c r="R27" s="182">
        <v>7</v>
      </c>
      <c r="S27" s="182">
        <v>4</v>
      </c>
      <c r="T27" s="182">
        <v>0</v>
      </c>
      <c r="U27" s="151">
        <v>5</v>
      </c>
      <c r="V27" s="2"/>
      <c r="W27" s="2"/>
      <c r="X27" s="20"/>
      <c r="Y27" s="17"/>
      <c r="Z27" s="17"/>
      <c r="AA27" s="17"/>
      <c r="AB27" s="21"/>
    </row>
    <row r="28" spans="1:28" ht="12" customHeight="1" x14ac:dyDescent="0.15">
      <c r="A28" s="77">
        <v>26</v>
      </c>
      <c r="B28" s="184" t="s">
        <v>67</v>
      </c>
      <c r="C28" s="183" t="s">
        <v>191</v>
      </c>
      <c r="D28" s="182">
        <v>3</v>
      </c>
      <c r="E28" s="182">
        <v>5</v>
      </c>
      <c r="F28" s="182">
        <v>0</v>
      </c>
      <c r="G28" s="151">
        <v>4</v>
      </c>
      <c r="H28" s="140">
        <v>26</v>
      </c>
      <c r="I28" s="81">
        <v>33</v>
      </c>
      <c r="J28" s="81" t="s">
        <v>162</v>
      </c>
      <c r="K28" s="81">
        <v>9</v>
      </c>
      <c r="L28" s="81">
        <v>8</v>
      </c>
      <c r="M28" s="81">
        <v>0</v>
      </c>
      <c r="N28" s="81">
        <v>5</v>
      </c>
      <c r="O28" s="182">
        <v>26</v>
      </c>
      <c r="P28" s="184" t="s">
        <v>88</v>
      </c>
      <c r="Q28" s="183" t="s">
        <v>186</v>
      </c>
      <c r="R28" s="182">
        <v>6</v>
      </c>
      <c r="S28" s="182">
        <v>1</v>
      </c>
      <c r="T28" s="182">
        <v>0</v>
      </c>
      <c r="U28" s="182">
        <v>4</v>
      </c>
      <c r="V28" s="2"/>
      <c r="W28" s="2"/>
      <c r="X28" s="20"/>
      <c r="Y28" s="17"/>
      <c r="Z28" s="17"/>
      <c r="AA28" s="17"/>
      <c r="AB28" s="21"/>
    </row>
    <row r="29" spans="1:28" ht="12" customHeight="1" x14ac:dyDescent="0.15">
      <c r="A29" s="77">
        <v>27</v>
      </c>
      <c r="B29" s="150" t="s">
        <v>29</v>
      </c>
      <c r="C29" s="183" t="s">
        <v>179</v>
      </c>
      <c r="D29" s="182">
        <v>3</v>
      </c>
      <c r="E29" s="182">
        <v>3</v>
      </c>
      <c r="F29" s="182">
        <v>0</v>
      </c>
      <c r="G29" s="151">
        <v>6</v>
      </c>
      <c r="H29" s="140">
        <v>27</v>
      </c>
      <c r="I29" s="81">
        <v>5</v>
      </c>
      <c r="J29" s="81" t="s">
        <v>205</v>
      </c>
      <c r="K29" s="81">
        <v>9</v>
      </c>
      <c r="L29" s="81">
        <v>0</v>
      </c>
      <c r="M29" s="81">
        <v>0</v>
      </c>
      <c r="N29" s="81">
        <v>2</v>
      </c>
      <c r="O29" s="182">
        <v>27</v>
      </c>
      <c r="P29" s="184" t="s">
        <v>83</v>
      </c>
      <c r="Q29" s="183" t="s">
        <v>142</v>
      </c>
      <c r="R29" s="182">
        <v>5</v>
      </c>
      <c r="S29" s="182">
        <v>10</v>
      </c>
      <c r="T29" s="182">
        <v>0</v>
      </c>
      <c r="U29" s="182">
        <v>4</v>
      </c>
      <c r="V29" s="2"/>
      <c r="W29" s="2"/>
      <c r="X29" s="20"/>
      <c r="Y29" s="17"/>
      <c r="Z29" s="17"/>
      <c r="AA29" s="17"/>
      <c r="AB29" s="21"/>
    </row>
    <row r="30" spans="1:28" ht="12" customHeight="1" x14ac:dyDescent="0.15">
      <c r="A30" s="77">
        <v>28</v>
      </c>
      <c r="B30" s="184" t="s">
        <v>27</v>
      </c>
      <c r="C30" s="182" t="s">
        <v>166</v>
      </c>
      <c r="D30" s="182">
        <v>3</v>
      </c>
      <c r="E30" s="182">
        <v>2</v>
      </c>
      <c r="F30" s="182">
        <v>0</v>
      </c>
      <c r="G30" s="182">
        <v>4</v>
      </c>
      <c r="H30" s="140">
        <v>28</v>
      </c>
      <c r="I30" s="81">
        <v>25</v>
      </c>
      <c r="J30" s="81" t="s">
        <v>174</v>
      </c>
      <c r="K30" s="81">
        <v>8</v>
      </c>
      <c r="L30" s="81">
        <v>0</v>
      </c>
      <c r="M30" s="81">
        <v>0</v>
      </c>
      <c r="N30" s="81">
        <v>5</v>
      </c>
      <c r="O30" s="182">
        <v>28</v>
      </c>
      <c r="P30" s="150" t="s">
        <v>77</v>
      </c>
      <c r="Q30" s="182" t="s">
        <v>191</v>
      </c>
      <c r="R30" s="182">
        <v>5</v>
      </c>
      <c r="S30" s="182">
        <v>9</v>
      </c>
      <c r="T30" s="182">
        <v>0</v>
      </c>
      <c r="U30" s="182">
        <v>3</v>
      </c>
      <c r="V30" s="2"/>
      <c r="W30" s="2"/>
      <c r="X30" s="20"/>
      <c r="Y30" s="17"/>
      <c r="Z30" s="17"/>
      <c r="AA30" s="17"/>
      <c r="AB30" s="21"/>
    </row>
    <row r="31" spans="1:28" ht="12" customHeight="1" x14ac:dyDescent="0.15">
      <c r="A31" s="77">
        <v>29</v>
      </c>
      <c r="B31" s="184" t="s">
        <v>101</v>
      </c>
      <c r="C31" s="183" t="s">
        <v>183</v>
      </c>
      <c r="D31" s="182">
        <v>2</v>
      </c>
      <c r="E31" s="182">
        <v>10</v>
      </c>
      <c r="F31" s="182">
        <v>0</v>
      </c>
      <c r="G31" s="182">
        <v>6</v>
      </c>
      <c r="H31" s="140">
        <v>29</v>
      </c>
      <c r="I31" s="81">
        <v>39</v>
      </c>
      <c r="J31" s="81" t="s">
        <v>194</v>
      </c>
      <c r="K31" s="81">
        <v>7</v>
      </c>
      <c r="L31" s="81">
        <v>3</v>
      </c>
      <c r="M31" s="81">
        <v>0</v>
      </c>
      <c r="N31" s="81">
        <v>4</v>
      </c>
      <c r="O31" s="182">
        <v>29</v>
      </c>
      <c r="P31" s="184" t="s">
        <v>107</v>
      </c>
      <c r="Q31" s="183" t="s">
        <v>219</v>
      </c>
      <c r="R31" s="182">
        <v>5</v>
      </c>
      <c r="S31" s="182">
        <v>7</v>
      </c>
      <c r="T31" s="182">
        <v>0</v>
      </c>
      <c r="U31" s="182">
        <v>5</v>
      </c>
      <c r="V31" s="2"/>
      <c r="W31" s="2"/>
      <c r="X31" s="20"/>
      <c r="Y31" s="17"/>
      <c r="Z31" s="17"/>
      <c r="AA31" s="17"/>
      <c r="AB31" s="21"/>
    </row>
    <row r="32" spans="1:28" ht="12" customHeight="1" x14ac:dyDescent="0.15">
      <c r="A32" s="77">
        <v>30</v>
      </c>
      <c r="B32" s="150" t="s">
        <v>81</v>
      </c>
      <c r="C32" s="183" t="s">
        <v>175</v>
      </c>
      <c r="D32" s="182">
        <v>2</v>
      </c>
      <c r="E32" s="182">
        <v>7</v>
      </c>
      <c r="F32" s="151">
        <v>0</v>
      </c>
      <c r="G32" s="151">
        <v>4.5</v>
      </c>
      <c r="H32" s="140">
        <v>30</v>
      </c>
      <c r="I32" s="81">
        <v>15</v>
      </c>
      <c r="J32" s="81" t="s">
        <v>144</v>
      </c>
      <c r="K32" s="81">
        <v>6</v>
      </c>
      <c r="L32" s="81">
        <v>15</v>
      </c>
      <c r="M32" s="81">
        <v>0</v>
      </c>
      <c r="N32" s="81">
        <v>4</v>
      </c>
      <c r="O32" s="182">
        <v>30</v>
      </c>
      <c r="P32" s="150" t="s">
        <v>105</v>
      </c>
      <c r="Q32" s="183" t="s">
        <v>193</v>
      </c>
      <c r="R32" s="182">
        <v>4</v>
      </c>
      <c r="S32" s="182">
        <v>8</v>
      </c>
      <c r="T32" s="151">
        <v>0</v>
      </c>
      <c r="U32" s="151">
        <v>3</v>
      </c>
      <c r="V32" s="2"/>
      <c r="W32" s="2"/>
      <c r="X32" s="20"/>
      <c r="Y32" s="17"/>
      <c r="Z32" s="17"/>
      <c r="AA32" s="17"/>
      <c r="AB32" s="21"/>
    </row>
    <row r="33" spans="1:28" ht="12" customHeight="1" x14ac:dyDescent="0.15">
      <c r="A33" s="77">
        <v>31</v>
      </c>
      <c r="B33" s="150" t="s">
        <v>83</v>
      </c>
      <c r="C33" s="183" t="s">
        <v>178</v>
      </c>
      <c r="D33" s="182">
        <v>2</v>
      </c>
      <c r="E33" s="182">
        <v>7</v>
      </c>
      <c r="F33" s="182">
        <v>0</v>
      </c>
      <c r="G33" s="151">
        <v>4.5</v>
      </c>
      <c r="H33" s="140">
        <v>31</v>
      </c>
      <c r="I33" s="81">
        <v>12</v>
      </c>
      <c r="J33" s="81" t="s">
        <v>160</v>
      </c>
      <c r="K33" s="81">
        <v>6</v>
      </c>
      <c r="L33" s="81">
        <v>11</v>
      </c>
      <c r="M33" s="81">
        <v>0</v>
      </c>
      <c r="N33" s="81">
        <v>3</v>
      </c>
      <c r="O33" s="182">
        <v>31</v>
      </c>
      <c r="P33" s="150" t="s">
        <v>75</v>
      </c>
      <c r="Q33" s="151" t="s">
        <v>145</v>
      </c>
      <c r="R33" s="151">
        <v>4</v>
      </c>
      <c r="S33" s="151">
        <v>4</v>
      </c>
      <c r="T33" s="151">
        <v>0</v>
      </c>
      <c r="U33" s="182">
        <v>5</v>
      </c>
      <c r="V33" s="2"/>
      <c r="W33" s="2"/>
      <c r="X33" s="10"/>
      <c r="Y33" s="17"/>
      <c r="Z33" s="17"/>
      <c r="AA33" s="17"/>
      <c r="AB33" s="21"/>
    </row>
    <row r="34" spans="1:28" ht="12" customHeight="1" x14ac:dyDescent="0.15">
      <c r="A34" s="77">
        <v>32</v>
      </c>
      <c r="B34" s="184" t="s">
        <v>78</v>
      </c>
      <c r="C34" s="183" t="s">
        <v>181</v>
      </c>
      <c r="D34" s="182">
        <v>2</v>
      </c>
      <c r="E34" s="182">
        <v>5</v>
      </c>
      <c r="F34" s="151">
        <v>0</v>
      </c>
      <c r="G34" s="182">
        <v>5</v>
      </c>
      <c r="H34" s="140">
        <v>32</v>
      </c>
      <c r="I34" s="81">
        <v>16</v>
      </c>
      <c r="J34" s="81" t="s">
        <v>184</v>
      </c>
      <c r="K34" s="81">
        <v>6</v>
      </c>
      <c r="L34" s="81">
        <v>7</v>
      </c>
      <c r="M34" s="81">
        <v>0</v>
      </c>
      <c r="N34" s="81">
        <v>2</v>
      </c>
      <c r="O34" s="182">
        <v>32</v>
      </c>
      <c r="P34" s="184" t="s">
        <v>84</v>
      </c>
      <c r="Q34" s="183" t="s">
        <v>160</v>
      </c>
      <c r="R34" s="182">
        <v>4</v>
      </c>
      <c r="S34" s="182">
        <v>2</v>
      </c>
      <c r="T34" s="182">
        <v>0</v>
      </c>
      <c r="U34" s="182">
        <v>2</v>
      </c>
      <c r="V34" s="2"/>
      <c r="W34" s="2"/>
      <c r="X34" s="20"/>
      <c r="Y34" s="17"/>
      <c r="Z34" s="17"/>
      <c r="AA34" s="17"/>
      <c r="AB34" s="21"/>
    </row>
    <row r="35" spans="1:28" ht="12" customHeight="1" x14ac:dyDescent="0.15">
      <c r="A35" s="77">
        <v>33</v>
      </c>
      <c r="B35" s="184" t="s">
        <v>131</v>
      </c>
      <c r="C35" s="183" t="s">
        <v>186</v>
      </c>
      <c r="D35" s="182">
        <v>2</v>
      </c>
      <c r="E35" s="182">
        <v>4</v>
      </c>
      <c r="F35" s="182">
        <v>0</v>
      </c>
      <c r="G35" s="182">
        <v>4</v>
      </c>
      <c r="H35" s="140">
        <v>33</v>
      </c>
      <c r="I35" s="81">
        <v>43</v>
      </c>
      <c r="J35" s="81" t="s">
        <v>175</v>
      </c>
      <c r="K35" s="81">
        <v>6</v>
      </c>
      <c r="L35" s="81">
        <v>4</v>
      </c>
      <c r="M35" s="81">
        <v>0</v>
      </c>
      <c r="N35" s="81">
        <v>4</v>
      </c>
      <c r="O35" s="182">
        <v>33</v>
      </c>
      <c r="P35" s="150" t="s">
        <v>108</v>
      </c>
      <c r="Q35" s="183" t="s">
        <v>177</v>
      </c>
      <c r="R35" s="182">
        <v>4</v>
      </c>
      <c r="S35" s="182">
        <v>0</v>
      </c>
      <c r="T35" s="182">
        <v>0</v>
      </c>
      <c r="U35" s="151">
        <v>4</v>
      </c>
      <c r="V35" s="2"/>
      <c r="W35" s="2"/>
      <c r="X35" s="20"/>
      <c r="Y35" s="17"/>
      <c r="Z35" s="17"/>
      <c r="AA35" s="17"/>
      <c r="AB35" s="21"/>
    </row>
    <row r="36" spans="1:28" ht="12" customHeight="1" x14ac:dyDescent="0.15">
      <c r="A36" s="77">
        <v>34</v>
      </c>
      <c r="B36" s="150" t="s">
        <v>105</v>
      </c>
      <c r="C36" s="183" t="s">
        <v>177</v>
      </c>
      <c r="D36" s="182">
        <v>2</v>
      </c>
      <c r="E36" s="182">
        <v>3</v>
      </c>
      <c r="F36" s="182">
        <v>8</v>
      </c>
      <c r="G36" s="151">
        <v>3</v>
      </c>
      <c r="H36" s="140">
        <v>34</v>
      </c>
      <c r="I36" s="81">
        <v>42</v>
      </c>
      <c r="J36" s="81" t="s">
        <v>190</v>
      </c>
      <c r="K36" s="81">
        <v>6</v>
      </c>
      <c r="L36" s="81">
        <v>0</v>
      </c>
      <c r="M36" s="81">
        <v>0</v>
      </c>
      <c r="N36" s="81">
        <v>3</v>
      </c>
      <c r="O36" s="182">
        <v>34</v>
      </c>
      <c r="P36" s="184" t="s">
        <v>79</v>
      </c>
      <c r="Q36" s="183" t="s">
        <v>215</v>
      </c>
      <c r="R36" s="182">
        <v>3</v>
      </c>
      <c r="S36" s="182">
        <v>12</v>
      </c>
      <c r="T36" s="182">
        <v>0</v>
      </c>
      <c r="U36" s="151">
        <v>4</v>
      </c>
      <c r="V36" s="2"/>
      <c r="W36" s="2"/>
      <c r="X36" s="20"/>
      <c r="Y36" s="17"/>
      <c r="Z36" s="17"/>
      <c r="AA36" s="17"/>
      <c r="AB36" s="21"/>
    </row>
    <row r="37" spans="1:28" s="10" customFormat="1" ht="12" customHeight="1" x14ac:dyDescent="0.15">
      <c r="A37" s="77">
        <v>35</v>
      </c>
      <c r="B37" s="184" t="s">
        <v>69</v>
      </c>
      <c r="C37" s="183" t="s">
        <v>171</v>
      </c>
      <c r="D37" s="182">
        <v>2</v>
      </c>
      <c r="E37" s="182">
        <v>2</v>
      </c>
      <c r="F37" s="182">
        <v>8</v>
      </c>
      <c r="G37" s="182">
        <v>3</v>
      </c>
      <c r="H37" s="140">
        <v>35</v>
      </c>
      <c r="I37" s="81">
        <v>21</v>
      </c>
      <c r="J37" s="81" t="s">
        <v>208</v>
      </c>
      <c r="K37" s="81">
        <v>5</v>
      </c>
      <c r="L37" s="81">
        <v>14</v>
      </c>
      <c r="M37" s="81">
        <v>0</v>
      </c>
      <c r="N37" s="81">
        <v>4</v>
      </c>
      <c r="O37" s="182">
        <v>35</v>
      </c>
      <c r="P37" s="184" t="s">
        <v>131</v>
      </c>
      <c r="Q37" s="183" t="s">
        <v>209</v>
      </c>
      <c r="R37" s="182">
        <v>3</v>
      </c>
      <c r="S37" s="182">
        <v>12</v>
      </c>
      <c r="T37" s="182">
        <v>0</v>
      </c>
      <c r="U37" s="151">
        <v>3</v>
      </c>
      <c r="V37" s="2"/>
      <c r="W37" s="2"/>
      <c r="X37" s="20"/>
      <c r="Y37" s="17"/>
      <c r="Z37" s="17"/>
      <c r="AA37" s="17"/>
      <c r="AB37" s="21"/>
    </row>
    <row r="38" spans="1:28" s="10" customFormat="1" ht="12" customHeight="1" x14ac:dyDescent="0.15">
      <c r="A38" s="77">
        <v>36</v>
      </c>
      <c r="B38" s="184" t="s">
        <v>109</v>
      </c>
      <c r="C38" s="183" t="s">
        <v>190</v>
      </c>
      <c r="D38" s="182">
        <v>2</v>
      </c>
      <c r="E38" s="182">
        <v>2</v>
      </c>
      <c r="F38" s="182">
        <v>0</v>
      </c>
      <c r="G38" s="151">
        <v>3</v>
      </c>
      <c r="H38" s="140">
        <v>36</v>
      </c>
      <c r="I38" s="81">
        <v>31</v>
      </c>
      <c r="J38" s="81" t="s">
        <v>154</v>
      </c>
      <c r="K38" s="81">
        <v>5</v>
      </c>
      <c r="L38" s="81">
        <v>9</v>
      </c>
      <c r="M38" s="81">
        <v>0</v>
      </c>
      <c r="N38" s="81">
        <v>3</v>
      </c>
      <c r="O38" s="182">
        <v>36</v>
      </c>
      <c r="P38" s="184" t="s">
        <v>73</v>
      </c>
      <c r="Q38" s="182" t="s">
        <v>168</v>
      </c>
      <c r="R38" s="182">
        <v>3</v>
      </c>
      <c r="S38" s="182">
        <v>5</v>
      </c>
      <c r="T38" s="182">
        <v>0</v>
      </c>
      <c r="U38" s="182">
        <v>2</v>
      </c>
      <c r="V38" s="2"/>
      <c r="W38" s="2"/>
      <c r="X38" s="20"/>
      <c r="Y38" s="17"/>
      <c r="Z38" s="17"/>
      <c r="AA38" s="17"/>
      <c r="AB38" s="21"/>
    </row>
    <row r="39" spans="1:28" s="10" customFormat="1" ht="12" customHeight="1" x14ac:dyDescent="0.15">
      <c r="A39" s="77">
        <v>37</v>
      </c>
      <c r="B39" s="184" t="s">
        <v>76</v>
      </c>
      <c r="C39" s="183" t="s">
        <v>182</v>
      </c>
      <c r="D39" s="182">
        <v>2</v>
      </c>
      <c r="E39" s="182">
        <v>1</v>
      </c>
      <c r="F39" s="182">
        <v>0</v>
      </c>
      <c r="G39" s="182">
        <v>3</v>
      </c>
      <c r="H39" s="140">
        <v>37</v>
      </c>
      <c r="I39" s="81">
        <v>40</v>
      </c>
      <c r="J39" s="81" t="s">
        <v>163</v>
      </c>
      <c r="K39" s="81">
        <v>5</v>
      </c>
      <c r="L39" s="81">
        <v>7</v>
      </c>
      <c r="M39" s="81">
        <v>8</v>
      </c>
      <c r="N39" s="81">
        <v>2</v>
      </c>
      <c r="O39" s="182">
        <v>37</v>
      </c>
      <c r="P39" s="150" t="s">
        <v>55</v>
      </c>
      <c r="Q39" s="182" t="s">
        <v>216</v>
      </c>
      <c r="R39" s="151">
        <v>2</v>
      </c>
      <c r="S39" s="151">
        <v>9</v>
      </c>
      <c r="T39" s="151">
        <v>0</v>
      </c>
      <c r="U39" s="182">
        <v>3</v>
      </c>
      <c r="V39" s="2"/>
      <c r="W39" s="2"/>
      <c r="X39" s="20"/>
      <c r="Y39" s="17"/>
      <c r="Z39" s="17"/>
      <c r="AA39" s="17"/>
      <c r="AB39" s="21"/>
    </row>
    <row r="40" spans="1:28" s="10" customFormat="1" ht="12" customHeight="1" x14ac:dyDescent="0.15">
      <c r="A40" s="77">
        <v>38</v>
      </c>
      <c r="B40" s="184" t="s">
        <v>80</v>
      </c>
      <c r="C40" s="182" t="s">
        <v>164</v>
      </c>
      <c r="D40" s="182">
        <v>1</v>
      </c>
      <c r="E40" s="182">
        <v>8</v>
      </c>
      <c r="F40" s="182">
        <v>0</v>
      </c>
      <c r="G40" s="182">
        <v>3</v>
      </c>
      <c r="H40" s="140">
        <v>38</v>
      </c>
      <c r="I40" s="81">
        <v>54</v>
      </c>
      <c r="J40" s="81" t="s">
        <v>171</v>
      </c>
      <c r="K40" s="81">
        <v>5</v>
      </c>
      <c r="L40" s="81">
        <v>4</v>
      </c>
      <c r="M40" s="81">
        <v>0</v>
      </c>
      <c r="N40" s="81">
        <v>3</v>
      </c>
      <c r="O40" s="182">
        <v>38</v>
      </c>
      <c r="P40" s="150" t="s">
        <v>27</v>
      </c>
      <c r="Q40" s="182" t="s">
        <v>176</v>
      </c>
      <c r="R40" s="182">
        <v>2</v>
      </c>
      <c r="S40" s="182">
        <v>3</v>
      </c>
      <c r="T40" s="182">
        <v>8</v>
      </c>
      <c r="U40" s="182">
        <v>2</v>
      </c>
      <c r="V40" s="2"/>
      <c r="W40" s="2"/>
      <c r="X40" s="20"/>
      <c r="Y40" s="17"/>
      <c r="Z40" s="17"/>
      <c r="AA40" s="17"/>
      <c r="AB40" s="21"/>
    </row>
    <row r="41" spans="1:28" s="10" customFormat="1" ht="12" customHeight="1" x14ac:dyDescent="0.15">
      <c r="A41" s="77">
        <v>39</v>
      </c>
      <c r="B41" s="184" t="s">
        <v>86</v>
      </c>
      <c r="C41" s="183" t="s">
        <v>189</v>
      </c>
      <c r="D41" s="182">
        <v>1</v>
      </c>
      <c r="E41" s="182">
        <v>8</v>
      </c>
      <c r="F41" s="182">
        <v>0</v>
      </c>
      <c r="G41" s="151">
        <v>2</v>
      </c>
      <c r="H41" s="140">
        <v>39</v>
      </c>
      <c r="I41" s="81">
        <v>10</v>
      </c>
      <c r="J41" s="81" t="s">
        <v>206</v>
      </c>
      <c r="K41" s="81">
        <v>5</v>
      </c>
      <c r="L41" s="81">
        <v>3</v>
      </c>
      <c r="M41" s="81">
        <v>0</v>
      </c>
      <c r="N41" s="81">
        <v>1</v>
      </c>
      <c r="O41" s="182">
        <v>39</v>
      </c>
      <c r="P41" s="184" t="s">
        <v>82</v>
      </c>
      <c r="Q41" s="183" t="s">
        <v>159</v>
      </c>
      <c r="R41" s="182">
        <v>2</v>
      </c>
      <c r="S41" s="182">
        <v>1</v>
      </c>
      <c r="T41" s="182">
        <v>8</v>
      </c>
      <c r="U41" s="182">
        <v>3</v>
      </c>
      <c r="V41" s="2"/>
      <c r="W41" s="2"/>
      <c r="X41" s="20"/>
      <c r="Y41" s="17"/>
      <c r="Z41" s="17"/>
      <c r="AA41" s="17"/>
      <c r="AB41" s="21"/>
    </row>
    <row r="42" spans="1:28" s="10" customFormat="1" ht="12" customHeight="1" x14ac:dyDescent="0.15">
      <c r="A42" s="77">
        <v>40</v>
      </c>
      <c r="B42" s="184" t="s">
        <v>108</v>
      </c>
      <c r="C42" s="183" t="s">
        <v>184</v>
      </c>
      <c r="D42" s="182">
        <v>1</v>
      </c>
      <c r="E42" s="182">
        <v>7</v>
      </c>
      <c r="F42" s="182">
        <v>0</v>
      </c>
      <c r="G42" s="182">
        <v>2</v>
      </c>
      <c r="H42" s="140">
        <v>40</v>
      </c>
      <c r="I42" s="81">
        <v>29</v>
      </c>
      <c r="J42" s="81" t="s">
        <v>209</v>
      </c>
      <c r="K42" s="81">
        <v>5</v>
      </c>
      <c r="L42" s="81">
        <v>3</v>
      </c>
      <c r="M42" s="81">
        <v>0</v>
      </c>
      <c r="N42" s="81">
        <v>3</v>
      </c>
      <c r="O42" s="182">
        <v>40</v>
      </c>
      <c r="P42" s="150" t="s">
        <v>103</v>
      </c>
      <c r="Q42" s="182" t="s">
        <v>190</v>
      </c>
      <c r="R42" s="182">
        <v>2</v>
      </c>
      <c r="S42" s="182">
        <v>0</v>
      </c>
      <c r="T42" s="182">
        <v>0</v>
      </c>
      <c r="U42" s="182">
        <v>2</v>
      </c>
      <c r="V42" s="2"/>
      <c r="W42" s="2"/>
      <c r="X42" s="20"/>
      <c r="Y42" s="17"/>
      <c r="Z42" s="17"/>
      <c r="AA42" s="17"/>
      <c r="AB42" s="21"/>
    </row>
    <row r="43" spans="1:28" s="10" customFormat="1" ht="12" customHeight="1" x14ac:dyDescent="0.15">
      <c r="A43" s="77">
        <v>41</v>
      </c>
      <c r="B43" s="184" t="s">
        <v>7</v>
      </c>
      <c r="C43" s="183" t="s">
        <v>192</v>
      </c>
      <c r="D43" s="182">
        <v>1</v>
      </c>
      <c r="E43" s="182">
        <v>5</v>
      </c>
      <c r="F43" s="182">
        <v>0</v>
      </c>
      <c r="G43" s="151">
        <v>1</v>
      </c>
      <c r="H43" s="140">
        <v>41</v>
      </c>
      <c r="I43" s="81">
        <v>44</v>
      </c>
      <c r="J43" s="81" t="s">
        <v>181</v>
      </c>
      <c r="K43" s="81">
        <v>5</v>
      </c>
      <c r="L43" s="81">
        <v>3</v>
      </c>
      <c r="M43" s="81">
        <v>0</v>
      </c>
      <c r="N43" s="81">
        <v>2</v>
      </c>
      <c r="O43" s="182">
        <v>41</v>
      </c>
      <c r="P43" s="184" t="s">
        <v>81</v>
      </c>
      <c r="Q43" s="183" t="s">
        <v>218</v>
      </c>
      <c r="R43" s="182">
        <v>1</v>
      </c>
      <c r="S43" s="182">
        <v>12</v>
      </c>
      <c r="T43" s="182">
        <v>8</v>
      </c>
      <c r="U43" s="151">
        <v>2</v>
      </c>
      <c r="V43" s="2"/>
      <c r="W43" s="2"/>
      <c r="X43" s="20"/>
      <c r="Y43" s="17"/>
      <c r="Z43" s="17"/>
      <c r="AA43" s="17"/>
      <c r="AB43" s="21"/>
    </row>
    <row r="44" spans="1:28" s="10" customFormat="1" ht="12" customHeight="1" x14ac:dyDescent="0.15">
      <c r="A44" s="77">
        <v>42</v>
      </c>
      <c r="B44" s="184" t="s">
        <v>84</v>
      </c>
      <c r="C44" s="183" t="s">
        <v>167</v>
      </c>
      <c r="D44" s="182">
        <v>1</v>
      </c>
      <c r="E44" s="182">
        <v>4</v>
      </c>
      <c r="F44" s="182">
        <v>0</v>
      </c>
      <c r="G44" s="182">
        <v>2</v>
      </c>
      <c r="H44" s="140">
        <v>42</v>
      </c>
      <c r="I44" s="81">
        <v>23</v>
      </c>
      <c r="J44" s="81" t="s">
        <v>170</v>
      </c>
      <c r="K44" s="81">
        <v>5</v>
      </c>
      <c r="L44" s="81">
        <v>2</v>
      </c>
      <c r="M44" s="81">
        <v>0</v>
      </c>
      <c r="N44" s="81">
        <v>2</v>
      </c>
      <c r="O44" s="182">
        <v>42</v>
      </c>
      <c r="P44" s="184" t="s">
        <v>71</v>
      </c>
      <c r="Q44" s="182" t="s">
        <v>207</v>
      </c>
      <c r="R44" s="182">
        <v>1</v>
      </c>
      <c r="S44" s="182">
        <v>10</v>
      </c>
      <c r="T44" s="182">
        <v>0</v>
      </c>
      <c r="U44" s="182">
        <v>1</v>
      </c>
      <c r="V44" s="2"/>
      <c r="W44" s="2"/>
      <c r="Y44" s="17"/>
      <c r="Z44" s="17"/>
      <c r="AA44" s="17"/>
      <c r="AB44" s="21"/>
    </row>
    <row r="45" spans="1:28" s="10" customFormat="1" ht="12" customHeight="1" x14ac:dyDescent="0.15">
      <c r="A45" s="77">
        <v>43</v>
      </c>
      <c r="B45" s="184" t="s">
        <v>88</v>
      </c>
      <c r="C45" s="182" t="s">
        <v>161</v>
      </c>
      <c r="D45" s="182">
        <v>1</v>
      </c>
      <c r="E45" s="182">
        <v>3</v>
      </c>
      <c r="F45" s="182">
        <v>0</v>
      </c>
      <c r="G45" s="182">
        <v>2</v>
      </c>
      <c r="H45" s="140">
        <v>43</v>
      </c>
      <c r="I45" s="81">
        <v>24</v>
      </c>
      <c r="J45" s="81" t="s">
        <v>207</v>
      </c>
      <c r="K45" s="81">
        <v>4</v>
      </c>
      <c r="L45" s="81">
        <v>14</v>
      </c>
      <c r="M45" s="81">
        <v>0</v>
      </c>
      <c r="N45" s="81">
        <v>1</v>
      </c>
      <c r="O45" s="182">
        <v>43</v>
      </c>
      <c r="P45" s="150" t="s">
        <v>5</v>
      </c>
      <c r="Q45" s="182" t="s">
        <v>205</v>
      </c>
      <c r="R45" s="182">
        <v>1</v>
      </c>
      <c r="S45" s="182">
        <v>8</v>
      </c>
      <c r="T45" s="182">
        <v>0</v>
      </c>
      <c r="U45" s="182">
        <v>1</v>
      </c>
      <c r="V45" s="2"/>
      <c r="W45" s="2"/>
      <c r="X45" s="20"/>
      <c r="Y45" s="17"/>
      <c r="Z45" s="17"/>
      <c r="AA45" s="17"/>
      <c r="AB45" s="21"/>
    </row>
    <row r="46" spans="1:28" s="10" customFormat="1" ht="12" customHeight="1" x14ac:dyDescent="0.15">
      <c r="A46" s="77">
        <v>44</v>
      </c>
      <c r="B46" s="150" t="s">
        <v>74</v>
      </c>
      <c r="C46" s="183" t="s">
        <v>176</v>
      </c>
      <c r="D46" s="182">
        <v>0</v>
      </c>
      <c r="E46" s="182">
        <v>13</v>
      </c>
      <c r="F46" s="151">
        <v>0</v>
      </c>
      <c r="G46" s="151">
        <v>2</v>
      </c>
      <c r="H46" s="140">
        <v>44</v>
      </c>
      <c r="I46" s="81">
        <v>9</v>
      </c>
      <c r="J46" s="81" t="s">
        <v>145</v>
      </c>
      <c r="K46" s="81">
        <v>4</v>
      </c>
      <c r="L46" s="81">
        <v>0</v>
      </c>
      <c r="M46" s="81">
        <v>0</v>
      </c>
      <c r="N46" s="81">
        <v>1</v>
      </c>
      <c r="O46" s="182">
        <v>44</v>
      </c>
      <c r="P46" s="184" t="s">
        <v>78</v>
      </c>
      <c r="Q46" s="183" t="s">
        <v>158</v>
      </c>
      <c r="R46" s="182">
        <v>1</v>
      </c>
      <c r="S46" s="182">
        <v>2</v>
      </c>
      <c r="T46" s="182">
        <v>0</v>
      </c>
      <c r="U46" s="151">
        <v>2</v>
      </c>
      <c r="V46" s="2"/>
      <c r="W46" s="2"/>
      <c r="X46" s="20"/>
      <c r="Y46" s="17"/>
      <c r="Z46" s="17"/>
      <c r="AA46" s="17"/>
      <c r="AB46" s="21"/>
    </row>
    <row r="47" spans="1:28" s="10" customFormat="1" ht="12" customHeight="1" x14ac:dyDescent="0.15">
      <c r="A47" s="77">
        <v>45</v>
      </c>
      <c r="B47" s="184" t="s">
        <v>32</v>
      </c>
      <c r="C47" s="183" t="s">
        <v>174</v>
      </c>
      <c r="D47" s="182">
        <v>0</v>
      </c>
      <c r="E47" s="182">
        <v>11</v>
      </c>
      <c r="F47" s="182">
        <v>0</v>
      </c>
      <c r="G47" s="182">
        <v>1</v>
      </c>
      <c r="H47" s="140">
        <v>45</v>
      </c>
      <c r="I47" s="81">
        <v>53</v>
      </c>
      <c r="J47" s="81" t="s">
        <v>192</v>
      </c>
      <c r="K47" s="81">
        <v>3</v>
      </c>
      <c r="L47" s="81">
        <v>14</v>
      </c>
      <c r="M47" s="81">
        <v>0</v>
      </c>
      <c r="N47" s="81">
        <v>2</v>
      </c>
      <c r="O47" s="182">
        <v>45</v>
      </c>
      <c r="P47" s="184" t="s">
        <v>29</v>
      </c>
      <c r="Q47" s="182" t="s">
        <v>184</v>
      </c>
      <c r="R47" s="182">
        <v>0</v>
      </c>
      <c r="S47" s="182">
        <v>14</v>
      </c>
      <c r="T47" s="182">
        <v>0</v>
      </c>
      <c r="U47" s="182">
        <v>1</v>
      </c>
      <c r="V47" s="2"/>
      <c r="W47" s="2"/>
      <c r="X47" s="20"/>
      <c r="Y47" s="17"/>
      <c r="Z47" s="17"/>
      <c r="AA47" s="17"/>
      <c r="AB47" s="21"/>
    </row>
    <row r="48" spans="1:28" s="10" customFormat="1" ht="12" customHeight="1" x14ac:dyDescent="0.15">
      <c r="A48" s="77">
        <v>46</v>
      </c>
      <c r="B48" s="184" t="s">
        <v>107</v>
      </c>
      <c r="C48" s="183" t="s">
        <v>142</v>
      </c>
      <c r="D48" s="182">
        <v>0</v>
      </c>
      <c r="E48" s="182">
        <v>11</v>
      </c>
      <c r="F48" s="151">
        <v>0</v>
      </c>
      <c r="G48" s="182">
        <v>1</v>
      </c>
      <c r="H48" s="140">
        <v>46</v>
      </c>
      <c r="I48" s="81">
        <v>51</v>
      </c>
      <c r="J48" s="81" t="s">
        <v>157</v>
      </c>
      <c r="K48" s="81">
        <v>3</v>
      </c>
      <c r="L48" s="81">
        <v>13</v>
      </c>
      <c r="M48" s="81">
        <v>0</v>
      </c>
      <c r="N48" s="81">
        <v>1</v>
      </c>
      <c r="O48" s="182">
        <v>46</v>
      </c>
      <c r="P48" s="150" t="s">
        <v>32</v>
      </c>
      <c r="Q48" s="183" t="s">
        <v>217</v>
      </c>
      <c r="R48" s="182">
        <v>0</v>
      </c>
      <c r="S48" s="182">
        <v>12</v>
      </c>
      <c r="T48" s="182">
        <v>0</v>
      </c>
      <c r="U48" s="151">
        <v>1</v>
      </c>
      <c r="V48" s="2"/>
      <c r="W48" s="2"/>
      <c r="X48" s="20"/>
      <c r="Y48" s="17"/>
      <c r="Z48" s="17"/>
      <c r="AA48" s="17"/>
      <c r="AB48" s="21"/>
    </row>
    <row r="49" spans="1:28" s="10" customFormat="1" ht="12" customHeight="1" x14ac:dyDescent="0.15">
      <c r="A49" s="77">
        <v>47</v>
      </c>
      <c r="B49" s="150" t="s">
        <v>65</v>
      </c>
      <c r="C49" s="183" t="s">
        <v>141</v>
      </c>
      <c r="D49" s="182">
        <v>0</v>
      </c>
      <c r="E49" s="182">
        <v>9</v>
      </c>
      <c r="F49" s="182">
        <v>8</v>
      </c>
      <c r="G49" s="151">
        <v>1</v>
      </c>
      <c r="H49" s="140">
        <v>47</v>
      </c>
      <c r="I49" s="81">
        <v>46</v>
      </c>
      <c r="J49" s="81" t="s">
        <v>169</v>
      </c>
      <c r="K49" s="81">
        <v>2</v>
      </c>
      <c r="L49" s="81">
        <v>7</v>
      </c>
      <c r="M49" s="81">
        <v>0</v>
      </c>
      <c r="N49" s="81">
        <v>1</v>
      </c>
      <c r="O49" s="182">
        <v>47</v>
      </c>
      <c r="P49" s="184" t="s">
        <v>101</v>
      </c>
      <c r="Q49" s="183" t="s">
        <v>154</v>
      </c>
      <c r="R49" s="182">
        <v>0</v>
      </c>
      <c r="S49" s="182">
        <v>1</v>
      </c>
      <c r="T49" s="182">
        <v>0</v>
      </c>
      <c r="U49" s="182">
        <v>1</v>
      </c>
      <c r="V49" s="2"/>
      <c r="W49" s="2"/>
      <c r="X49" s="20"/>
      <c r="Y49" s="17"/>
      <c r="Z49" s="17"/>
      <c r="AA49" s="17"/>
      <c r="AB49" s="21"/>
    </row>
    <row r="50" spans="1:28" s="10" customFormat="1" ht="12" customHeight="1" x14ac:dyDescent="0.15">
      <c r="A50" s="77">
        <v>48</v>
      </c>
      <c r="B50" s="184" t="s">
        <v>71</v>
      </c>
      <c r="C50" s="182" t="s">
        <v>146</v>
      </c>
      <c r="D50" s="182">
        <v>0</v>
      </c>
      <c r="E50" s="182">
        <v>3</v>
      </c>
      <c r="F50" s="151">
        <v>0</v>
      </c>
      <c r="G50" s="182">
        <v>1</v>
      </c>
      <c r="H50" s="140">
        <v>48</v>
      </c>
      <c r="I50" s="81">
        <v>36</v>
      </c>
      <c r="J50" s="81" t="s">
        <v>210</v>
      </c>
      <c r="K50" s="81">
        <v>0</v>
      </c>
      <c r="L50" s="81">
        <v>0</v>
      </c>
      <c r="M50" s="81">
        <v>0</v>
      </c>
      <c r="N50" s="81">
        <v>0</v>
      </c>
      <c r="O50" s="182">
        <v>48</v>
      </c>
      <c r="P50" s="150" t="s">
        <v>67</v>
      </c>
      <c r="Q50" s="183" t="s">
        <v>210</v>
      </c>
      <c r="R50" s="182">
        <v>0</v>
      </c>
      <c r="S50" s="182">
        <v>0</v>
      </c>
      <c r="T50" s="151">
        <v>0</v>
      </c>
      <c r="U50" s="151">
        <v>0</v>
      </c>
      <c r="V50" s="2"/>
      <c r="W50" s="2"/>
      <c r="X50" s="20"/>
      <c r="Y50" s="17"/>
      <c r="Z50" s="17"/>
      <c r="AA50" s="17"/>
      <c r="AB50" s="21"/>
    </row>
    <row r="51" spans="1:28" s="10" customFormat="1" ht="12" customHeight="1" thickBot="1" x14ac:dyDescent="0.2">
      <c r="A51" s="78" t="s">
        <v>125</v>
      </c>
      <c r="B51" s="79"/>
      <c r="C51" s="79"/>
      <c r="D51" s="79">
        <f>SUM(D3:D50)</f>
        <v>310</v>
      </c>
      <c r="E51" s="79"/>
      <c r="F51" s="79"/>
      <c r="G51" s="80"/>
      <c r="H51" s="55" t="s">
        <v>125</v>
      </c>
      <c r="I51" s="81"/>
      <c r="J51" s="81"/>
      <c r="K51" s="81">
        <f>SUM(K3:K50)</f>
        <v>504</v>
      </c>
      <c r="L51" s="81"/>
      <c r="M51" s="81"/>
      <c r="N51" s="81"/>
      <c r="O51" s="182" t="s">
        <v>125</v>
      </c>
      <c r="P51" s="182"/>
      <c r="Q51" s="182"/>
      <c r="R51" s="182">
        <f>SUM(R3:R50)</f>
        <v>640</v>
      </c>
      <c r="S51" s="182"/>
      <c r="T51" s="182"/>
      <c r="U51" s="182"/>
      <c r="V51" s="2"/>
      <c r="W51" s="2"/>
      <c r="X51" s="2"/>
      <c r="Y51" s="2"/>
      <c r="Z51" s="2"/>
      <c r="AA51" s="2"/>
    </row>
    <row r="52" spans="1:28" s="10" customFormat="1" ht="12" customHeight="1" x14ac:dyDescent="0.15">
      <c r="A52" s="27"/>
      <c r="D52" s="9"/>
      <c r="E52" s="9"/>
      <c r="F52" s="9"/>
      <c r="G52" s="27"/>
      <c r="H52" s="27"/>
      <c r="I52" s="9"/>
      <c r="K52" s="9"/>
      <c r="L52" s="9"/>
      <c r="M52" s="9"/>
      <c r="N52" s="27"/>
      <c r="O52" s="27"/>
      <c r="R52" s="9"/>
      <c r="S52" s="9"/>
      <c r="T52" s="9"/>
      <c r="U52" s="27"/>
      <c r="Y52" s="13"/>
      <c r="Z52" s="13"/>
      <c r="AA52" s="13"/>
    </row>
    <row r="53" spans="1:28" s="10" customFormat="1" ht="12" customHeight="1" x14ac:dyDescent="0.15">
      <c r="A53" s="27"/>
      <c r="D53" s="9"/>
      <c r="E53" s="9"/>
      <c r="F53" s="9"/>
      <c r="G53" s="27"/>
      <c r="H53" s="27"/>
      <c r="I53" s="9"/>
      <c r="K53" s="9"/>
      <c r="L53" s="9"/>
      <c r="M53" s="9"/>
      <c r="N53" s="27"/>
      <c r="O53" s="27"/>
      <c r="R53" s="9"/>
      <c r="S53" s="9"/>
      <c r="T53" s="9"/>
      <c r="U53" s="27"/>
      <c r="Y53" s="13"/>
      <c r="Z53" s="13"/>
      <c r="AA53" s="13"/>
    </row>
    <row r="54" spans="1:28" s="10" customFormat="1" ht="12" customHeight="1" thickBot="1" x14ac:dyDescent="0.2">
      <c r="A54" s="27"/>
      <c r="D54" s="9"/>
      <c r="E54" s="9"/>
      <c r="F54" s="9"/>
      <c r="G54" s="27"/>
      <c r="H54" s="27"/>
      <c r="I54" s="9"/>
      <c r="K54" s="9"/>
      <c r="L54" s="9"/>
      <c r="M54" s="9"/>
      <c r="N54" s="27"/>
      <c r="O54" s="27"/>
      <c r="R54" s="9"/>
      <c r="S54" s="9"/>
      <c r="T54" s="9"/>
      <c r="U54" s="27"/>
      <c r="Y54" s="13"/>
      <c r="Z54" s="13"/>
      <c r="AA54" s="13"/>
    </row>
    <row r="55" spans="1:28" s="10" customFormat="1" ht="26.25" customHeight="1" x14ac:dyDescent="0.2">
      <c r="A55" s="61" t="s">
        <v>129</v>
      </c>
      <c r="B55" s="62"/>
      <c r="C55" s="62"/>
      <c r="D55" s="62"/>
      <c r="E55" s="62"/>
      <c r="F55" s="62"/>
      <c r="G55" s="86"/>
      <c r="H55" s="71" t="s">
        <v>123</v>
      </c>
      <c r="I55" s="72"/>
      <c r="J55" s="72"/>
      <c r="K55" s="72"/>
      <c r="L55" s="72"/>
      <c r="M55" s="72"/>
      <c r="N55" s="98"/>
      <c r="O55" s="61" t="s">
        <v>64</v>
      </c>
      <c r="P55" s="62"/>
      <c r="Q55" s="62"/>
      <c r="R55" s="62"/>
      <c r="S55" s="62"/>
      <c r="T55" s="62"/>
      <c r="U55" s="86"/>
      <c r="Y55" s="13"/>
      <c r="Z55" s="13"/>
      <c r="AA55" s="13"/>
    </row>
    <row r="56" spans="1:28" ht="24" customHeight="1" x14ac:dyDescent="0.15">
      <c r="A56" s="54" t="s">
        <v>56</v>
      </c>
      <c r="B56" s="48" t="s">
        <v>51</v>
      </c>
      <c r="C56" s="48" t="s">
        <v>52</v>
      </c>
      <c r="D56" s="49" t="s">
        <v>132</v>
      </c>
      <c r="E56" s="49" t="s">
        <v>133</v>
      </c>
      <c r="F56" s="49" t="s">
        <v>134</v>
      </c>
      <c r="G56" s="50" t="s">
        <v>53</v>
      </c>
      <c r="H56" s="77" t="s">
        <v>56</v>
      </c>
      <c r="I56" s="81" t="s">
        <v>51</v>
      </c>
      <c r="J56" s="81" t="s">
        <v>52</v>
      </c>
      <c r="K56" s="82" t="s">
        <v>132</v>
      </c>
      <c r="L56" s="82" t="s">
        <v>133</v>
      </c>
      <c r="M56" s="82" t="s">
        <v>134</v>
      </c>
      <c r="N56" s="83" t="s">
        <v>53</v>
      </c>
      <c r="O56" s="37" t="s">
        <v>56</v>
      </c>
      <c r="P56" s="16" t="s">
        <v>51</v>
      </c>
      <c r="Q56" s="16" t="s">
        <v>52</v>
      </c>
      <c r="R56" s="51" t="s">
        <v>132</v>
      </c>
      <c r="S56" s="51" t="s">
        <v>133</v>
      </c>
      <c r="T56" s="51" t="s">
        <v>134</v>
      </c>
      <c r="U56" s="52" t="s">
        <v>53</v>
      </c>
      <c r="W56" s="5"/>
    </row>
    <row r="57" spans="1:28" ht="18.75" customHeight="1" x14ac:dyDescent="0.15">
      <c r="A57" s="150">
        <v>1</v>
      </c>
      <c r="B57" s="185" t="s">
        <v>102</v>
      </c>
      <c r="C57" s="185" t="s">
        <v>179</v>
      </c>
      <c r="D57" s="185">
        <v>142</v>
      </c>
      <c r="E57" s="185">
        <v>8</v>
      </c>
      <c r="F57" s="185">
        <v>0</v>
      </c>
      <c r="G57" s="150">
        <v>8</v>
      </c>
      <c r="H57" s="199">
        <v>1</v>
      </c>
      <c r="I57" s="81" t="s">
        <v>68</v>
      </c>
      <c r="J57" s="81" t="s">
        <v>144</v>
      </c>
      <c r="K57" s="81">
        <v>11</v>
      </c>
      <c r="L57" s="81">
        <v>12</v>
      </c>
      <c r="M57" s="81">
        <v>0</v>
      </c>
      <c r="N57" s="81">
        <v>8</v>
      </c>
      <c r="O57" s="150">
        <v>1</v>
      </c>
      <c r="P57" s="185" t="s">
        <v>85</v>
      </c>
      <c r="Q57" s="185" t="s">
        <v>238</v>
      </c>
      <c r="R57" s="185">
        <v>13</v>
      </c>
      <c r="S57" s="185">
        <v>13</v>
      </c>
      <c r="T57" s="150">
        <v>0</v>
      </c>
      <c r="U57" s="185">
        <v>8</v>
      </c>
      <c r="W57" s="5"/>
    </row>
    <row r="58" spans="1:28" ht="12" customHeight="1" x14ac:dyDescent="0.15">
      <c r="A58" s="150">
        <v>2</v>
      </c>
      <c r="B58" s="185" t="s">
        <v>83</v>
      </c>
      <c r="C58" s="190" t="s">
        <v>214</v>
      </c>
      <c r="D58" s="185">
        <v>131</v>
      </c>
      <c r="E58" s="185">
        <v>8</v>
      </c>
      <c r="F58" s="185">
        <v>0</v>
      </c>
      <c r="G58" s="150">
        <v>8</v>
      </c>
      <c r="H58" s="199">
        <v>2</v>
      </c>
      <c r="I58" s="81" t="s">
        <v>101</v>
      </c>
      <c r="J58" s="81" t="s">
        <v>179</v>
      </c>
      <c r="K58" s="81">
        <v>10</v>
      </c>
      <c r="L58" s="81">
        <v>8</v>
      </c>
      <c r="M58" s="81">
        <v>0</v>
      </c>
      <c r="N58" s="81">
        <v>8</v>
      </c>
      <c r="O58" s="150">
        <v>2</v>
      </c>
      <c r="P58" s="190" t="s">
        <v>103</v>
      </c>
      <c r="Q58" s="185" t="s">
        <v>187</v>
      </c>
      <c r="R58" s="185">
        <v>9</v>
      </c>
      <c r="S58" s="185">
        <v>8</v>
      </c>
      <c r="T58" s="150">
        <v>0</v>
      </c>
      <c r="U58" s="185">
        <v>7</v>
      </c>
      <c r="V58" s="5"/>
      <c r="W58" s="5"/>
      <c r="X58" s="5"/>
      <c r="Y58" s="5"/>
      <c r="Z58" s="5"/>
      <c r="AA58" s="5"/>
    </row>
    <row r="59" spans="1:28" ht="12" customHeight="1" x14ac:dyDescent="0.15">
      <c r="A59" s="150">
        <v>3</v>
      </c>
      <c r="B59" s="185" t="s">
        <v>84</v>
      </c>
      <c r="C59" s="185" t="s">
        <v>174</v>
      </c>
      <c r="D59" s="185">
        <v>98</v>
      </c>
      <c r="E59" s="185">
        <v>0</v>
      </c>
      <c r="F59" s="185">
        <v>0</v>
      </c>
      <c r="G59" s="150">
        <v>8</v>
      </c>
      <c r="H59" s="199">
        <v>3</v>
      </c>
      <c r="I59" s="81" t="s">
        <v>70</v>
      </c>
      <c r="J59" s="81" t="s">
        <v>145</v>
      </c>
      <c r="K59" s="81">
        <v>8</v>
      </c>
      <c r="L59" s="81">
        <v>13</v>
      </c>
      <c r="M59" s="81">
        <v>0</v>
      </c>
      <c r="N59" s="81">
        <v>8</v>
      </c>
      <c r="O59" s="150">
        <v>3</v>
      </c>
      <c r="P59" s="185" t="s">
        <v>34</v>
      </c>
      <c r="Q59" s="185" t="s">
        <v>178</v>
      </c>
      <c r="R59" s="185">
        <v>7</v>
      </c>
      <c r="S59" s="185">
        <v>0</v>
      </c>
      <c r="T59" s="150">
        <v>0</v>
      </c>
      <c r="U59" s="185">
        <v>8</v>
      </c>
      <c r="V59" s="5"/>
      <c r="W59" s="5"/>
      <c r="X59" s="5"/>
      <c r="Y59" s="5"/>
      <c r="Z59" s="5"/>
      <c r="AA59" s="5"/>
    </row>
    <row r="60" spans="1:28" ht="12" customHeight="1" x14ac:dyDescent="0.15">
      <c r="A60" s="150">
        <v>4</v>
      </c>
      <c r="B60" s="185" t="s">
        <v>76</v>
      </c>
      <c r="C60" s="185" t="s">
        <v>206</v>
      </c>
      <c r="D60" s="185">
        <v>91</v>
      </c>
      <c r="E60" s="185">
        <v>4</v>
      </c>
      <c r="F60" s="185">
        <v>0</v>
      </c>
      <c r="G60" s="150">
        <v>7</v>
      </c>
      <c r="H60" s="199">
        <v>4</v>
      </c>
      <c r="I60" s="81" t="s">
        <v>28</v>
      </c>
      <c r="J60" s="81" t="s">
        <v>206</v>
      </c>
      <c r="K60" s="81">
        <v>6</v>
      </c>
      <c r="L60" s="81">
        <v>14</v>
      </c>
      <c r="M60" s="81">
        <v>0</v>
      </c>
      <c r="N60" s="81">
        <v>7</v>
      </c>
      <c r="O60" s="150">
        <v>4</v>
      </c>
      <c r="P60" s="185" t="s">
        <v>76</v>
      </c>
      <c r="Q60" s="185" t="s">
        <v>158</v>
      </c>
      <c r="R60" s="185">
        <v>6</v>
      </c>
      <c r="S60" s="185">
        <v>1</v>
      </c>
      <c r="T60" s="150">
        <v>0</v>
      </c>
      <c r="U60" s="185">
        <v>7</v>
      </c>
      <c r="V60" s="5"/>
      <c r="W60" s="5"/>
      <c r="X60" s="5"/>
      <c r="Y60" s="5"/>
      <c r="Z60" s="5"/>
      <c r="AA60" s="5"/>
    </row>
    <row r="61" spans="1:28" ht="12" customHeight="1" x14ac:dyDescent="0.15">
      <c r="A61" s="150">
        <v>5</v>
      </c>
      <c r="B61" s="185" t="s">
        <v>81</v>
      </c>
      <c r="C61" s="185" t="s">
        <v>180</v>
      </c>
      <c r="D61" s="185">
        <v>82</v>
      </c>
      <c r="E61" s="185">
        <v>0</v>
      </c>
      <c r="F61" s="185">
        <v>0</v>
      </c>
      <c r="G61" s="150">
        <v>7</v>
      </c>
      <c r="H61" s="199">
        <v>5</v>
      </c>
      <c r="I61" s="81" t="s">
        <v>72</v>
      </c>
      <c r="J61" s="81" t="s">
        <v>169</v>
      </c>
      <c r="K61" s="81">
        <v>6</v>
      </c>
      <c r="L61" s="81">
        <v>13</v>
      </c>
      <c r="M61" s="81">
        <v>0</v>
      </c>
      <c r="N61" s="81">
        <v>8</v>
      </c>
      <c r="O61" s="150">
        <v>5</v>
      </c>
      <c r="P61" s="185" t="s">
        <v>70</v>
      </c>
      <c r="Q61" s="185" t="s">
        <v>141</v>
      </c>
      <c r="R61" s="185">
        <v>6</v>
      </c>
      <c r="S61" s="185">
        <v>0</v>
      </c>
      <c r="T61" s="150">
        <v>0</v>
      </c>
      <c r="U61" s="185">
        <v>8</v>
      </c>
      <c r="V61" s="5"/>
      <c r="W61" s="5"/>
      <c r="X61" s="5"/>
      <c r="Y61" s="5"/>
      <c r="Z61" s="5"/>
      <c r="AA61" s="5"/>
    </row>
    <row r="62" spans="1:28" ht="12" customHeight="1" x14ac:dyDescent="0.15">
      <c r="A62" s="150">
        <v>6</v>
      </c>
      <c r="B62" s="185" t="s">
        <v>88</v>
      </c>
      <c r="C62" s="185" t="s">
        <v>225</v>
      </c>
      <c r="D62" s="185">
        <v>81</v>
      </c>
      <c r="E62" s="185">
        <v>0</v>
      </c>
      <c r="F62" s="185">
        <v>0</v>
      </c>
      <c r="G62" s="150">
        <v>8</v>
      </c>
      <c r="H62" s="199">
        <v>6</v>
      </c>
      <c r="I62" s="81" t="s">
        <v>89</v>
      </c>
      <c r="J62" s="81" t="s">
        <v>185</v>
      </c>
      <c r="K62" s="81">
        <v>6</v>
      </c>
      <c r="L62" s="81">
        <v>12</v>
      </c>
      <c r="M62" s="81">
        <v>0</v>
      </c>
      <c r="N62" s="81">
        <v>7</v>
      </c>
      <c r="O62" s="150">
        <v>6</v>
      </c>
      <c r="P62" s="185" t="s">
        <v>86</v>
      </c>
      <c r="Q62" s="185" t="s">
        <v>144</v>
      </c>
      <c r="R62" s="185">
        <v>5</v>
      </c>
      <c r="S62" s="185">
        <v>15</v>
      </c>
      <c r="T62" s="150">
        <v>0</v>
      </c>
      <c r="U62" s="185">
        <v>7</v>
      </c>
      <c r="V62" s="5"/>
      <c r="W62" s="5"/>
      <c r="X62" s="5"/>
      <c r="Y62" s="5"/>
      <c r="Z62" s="5"/>
      <c r="AA62" s="5"/>
    </row>
    <row r="63" spans="1:28" ht="12" customHeight="1" x14ac:dyDescent="0.15">
      <c r="A63" s="150">
        <v>7</v>
      </c>
      <c r="B63" s="185" t="s">
        <v>109</v>
      </c>
      <c r="C63" s="185" t="s">
        <v>142</v>
      </c>
      <c r="D63" s="185">
        <v>73</v>
      </c>
      <c r="E63" s="185">
        <v>0</v>
      </c>
      <c r="F63" s="185">
        <v>0</v>
      </c>
      <c r="G63" s="150">
        <v>8</v>
      </c>
      <c r="H63" s="199">
        <v>7</v>
      </c>
      <c r="I63" s="81" t="s">
        <v>7</v>
      </c>
      <c r="J63" s="81" t="s">
        <v>180</v>
      </c>
      <c r="K63" s="81">
        <v>6</v>
      </c>
      <c r="L63" s="81">
        <v>10</v>
      </c>
      <c r="M63" s="81">
        <v>8</v>
      </c>
      <c r="N63" s="81">
        <v>6</v>
      </c>
      <c r="O63" s="150">
        <v>7</v>
      </c>
      <c r="P63" s="185" t="s">
        <v>67</v>
      </c>
      <c r="Q63" s="185" t="s">
        <v>247</v>
      </c>
      <c r="R63" s="185">
        <v>5</v>
      </c>
      <c r="S63" s="185">
        <v>9</v>
      </c>
      <c r="T63" s="150">
        <v>0</v>
      </c>
      <c r="U63" s="185">
        <v>6</v>
      </c>
      <c r="V63" s="5"/>
      <c r="W63" s="5"/>
      <c r="X63" s="5"/>
      <c r="Y63" s="5"/>
      <c r="Z63" s="5"/>
      <c r="AA63" s="5"/>
    </row>
    <row r="64" spans="1:28" ht="12" customHeight="1" x14ac:dyDescent="0.15">
      <c r="A64" s="150">
        <v>8</v>
      </c>
      <c r="B64" s="185" t="s">
        <v>80</v>
      </c>
      <c r="C64" s="185" t="s">
        <v>185</v>
      </c>
      <c r="D64" s="185">
        <v>57</v>
      </c>
      <c r="E64" s="185">
        <v>8</v>
      </c>
      <c r="F64" s="185">
        <v>0</v>
      </c>
      <c r="G64" s="150">
        <v>7</v>
      </c>
      <c r="H64" s="199">
        <v>8</v>
      </c>
      <c r="I64" s="81" t="s">
        <v>32</v>
      </c>
      <c r="J64" s="81" t="s">
        <v>218</v>
      </c>
      <c r="K64" s="81">
        <v>6</v>
      </c>
      <c r="L64" s="81">
        <v>10</v>
      </c>
      <c r="M64" s="81">
        <v>0</v>
      </c>
      <c r="N64" s="81">
        <v>6</v>
      </c>
      <c r="O64" s="150">
        <v>8</v>
      </c>
      <c r="P64" s="185" t="s">
        <v>27</v>
      </c>
      <c r="Q64" s="185" t="s">
        <v>193</v>
      </c>
      <c r="R64" s="185">
        <v>5</v>
      </c>
      <c r="S64" s="185">
        <v>3</v>
      </c>
      <c r="T64" s="150">
        <v>8</v>
      </c>
      <c r="U64" s="185">
        <v>8</v>
      </c>
      <c r="V64" s="5"/>
      <c r="W64" s="5"/>
      <c r="X64" s="5"/>
      <c r="Y64" s="5"/>
      <c r="Z64" s="5"/>
      <c r="AA64" s="5"/>
    </row>
    <row r="65" spans="1:27" ht="12" customHeight="1" x14ac:dyDescent="0.15">
      <c r="A65" s="150">
        <v>9</v>
      </c>
      <c r="B65" s="185" t="s">
        <v>67</v>
      </c>
      <c r="C65" s="185" t="s">
        <v>192</v>
      </c>
      <c r="D65" s="185">
        <v>57</v>
      </c>
      <c r="E65" s="185">
        <v>0</v>
      </c>
      <c r="F65" s="185">
        <v>0</v>
      </c>
      <c r="G65" s="150">
        <v>7</v>
      </c>
      <c r="H65" s="199">
        <v>9</v>
      </c>
      <c r="I65" s="81" t="s">
        <v>78</v>
      </c>
      <c r="J65" s="81" t="s">
        <v>238</v>
      </c>
      <c r="K65" s="81">
        <v>6</v>
      </c>
      <c r="L65" s="81">
        <v>5</v>
      </c>
      <c r="M65" s="81">
        <v>0</v>
      </c>
      <c r="N65" s="81">
        <v>7</v>
      </c>
      <c r="O65" s="150">
        <v>9</v>
      </c>
      <c r="P65" s="185" t="s">
        <v>102</v>
      </c>
      <c r="Q65" s="185" t="s">
        <v>214</v>
      </c>
      <c r="R65" s="185">
        <v>4</v>
      </c>
      <c r="S65" s="185">
        <v>8</v>
      </c>
      <c r="T65" s="150">
        <v>0</v>
      </c>
      <c r="U65" s="185">
        <v>6</v>
      </c>
      <c r="V65" s="5"/>
      <c r="W65" s="5"/>
      <c r="X65" s="5"/>
      <c r="Y65" s="5"/>
      <c r="Z65" s="5"/>
      <c r="AA65" s="5"/>
    </row>
    <row r="66" spans="1:27" ht="12" customHeight="1" x14ac:dyDescent="0.15">
      <c r="A66" s="150">
        <v>10</v>
      </c>
      <c r="B66" s="185" t="s">
        <v>104</v>
      </c>
      <c r="C66" s="185" t="s">
        <v>177</v>
      </c>
      <c r="D66" s="185">
        <v>51</v>
      </c>
      <c r="E66" s="185">
        <v>0</v>
      </c>
      <c r="F66" s="185">
        <v>0</v>
      </c>
      <c r="G66" s="150">
        <v>7</v>
      </c>
      <c r="H66" s="199">
        <v>10</v>
      </c>
      <c r="I66" s="81" t="s">
        <v>103</v>
      </c>
      <c r="J66" s="81" t="s">
        <v>184</v>
      </c>
      <c r="K66" s="81">
        <v>6</v>
      </c>
      <c r="L66" s="81">
        <v>2</v>
      </c>
      <c r="M66" s="81">
        <v>0</v>
      </c>
      <c r="N66" s="81">
        <v>7</v>
      </c>
      <c r="O66" s="150">
        <v>10</v>
      </c>
      <c r="P66" s="185" t="s">
        <v>109</v>
      </c>
      <c r="Q66" s="185" t="s">
        <v>171</v>
      </c>
      <c r="R66" s="185">
        <v>4</v>
      </c>
      <c r="S66" s="185">
        <v>8</v>
      </c>
      <c r="T66" s="150">
        <v>0</v>
      </c>
      <c r="U66" s="185">
        <v>5</v>
      </c>
      <c r="V66" s="5"/>
      <c r="W66" s="5"/>
      <c r="X66" s="5"/>
      <c r="Y66" s="5"/>
      <c r="Z66" s="5"/>
      <c r="AA66" s="5"/>
    </row>
    <row r="67" spans="1:27" ht="12" customHeight="1" x14ac:dyDescent="0.15">
      <c r="A67" s="150">
        <v>11</v>
      </c>
      <c r="B67" s="185" t="s">
        <v>66</v>
      </c>
      <c r="C67" s="185" t="s">
        <v>194</v>
      </c>
      <c r="D67" s="185">
        <v>49</v>
      </c>
      <c r="E67" s="185">
        <v>0</v>
      </c>
      <c r="F67" s="185">
        <v>0</v>
      </c>
      <c r="G67" s="150">
        <v>6</v>
      </c>
      <c r="H67" s="199">
        <v>11</v>
      </c>
      <c r="I67" s="81" t="s">
        <v>107</v>
      </c>
      <c r="J67" s="81" t="s">
        <v>181</v>
      </c>
      <c r="K67" s="81">
        <v>5</v>
      </c>
      <c r="L67" s="81">
        <v>9</v>
      </c>
      <c r="M67" s="81">
        <v>0</v>
      </c>
      <c r="N67" s="81">
        <v>6</v>
      </c>
      <c r="O67" s="150">
        <v>11</v>
      </c>
      <c r="P67" s="185" t="s">
        <v>101</v>
      </c>
      <c r="Q67" s="185" t="s">
        <v>162</v>
      </c>
      <c r="R67" s="185">
        <v>4</v>
      </c>
      <c r="S67" s="185">
        <v>6</v>
      </c>
      <c r="T67" s="150">
        <v>0</v>
      </c>
      <c r="U67" s="185">
        <v>5</v>
      </c>
      <c r="V67" s="5"/>
      <c r="W67" s="5"/>
      <c r="X67" s="5"/>
      <c r="Y67" s="5"/>
      <c r="Z67" s="5"/>
      <c r="AA67" s="5"/>
    </row>
    <row r="68" spans="1:27" ht="12" customHeight="1" x14ac:dyDescent="0.15">
      <c r="A68" s="150">
        <v>12</v>
      </c>
      <c r="B68" s="185" t="s">
        <v>6</v>
      </c>
      <c r="C68" s="185" t="s">
        <v>228</v>
      </c>
      <c r="D68" s="185">
        <v>48</v>
      </c>
      <c r="E68" s="185">
        <v>0</v>
      </c>
      <c r="F68" s="185">
        <v>0</v>
      </c>
      <c r="G68" s="150">
        <v>6</v>
      </c>
      <c r="H68" s="199">
        <v>12</v>
      </c>
      <c r="I68" s="81" t="s">
        <v>85</v>
      </c>
      <c r="J68" s="81" t="s">
        <v>208</v>
      </c>
      <c r="K68" s="81">
        <v>5</v>
      </c>
      <c r="L68" s="81">
        <v>8</v>
      </c>
      <c r="M68" s="81">
        <v>0</v>
      </c>
      <c r="N68" s="81">
        <v>6</v>
      </c>
      <c r="O68" s="150">
        <v>12</v>
      </c>
      <c r="P68" s="185" t="s">
        <v>87</v>
      </c>
      <c r="Q68" s="185" t="s">
        <v>191</v>
      </c>
      <c r="R68" s="185">
        <v>4</v>
      </c>
      <c r="S68" s="185">
        <v>2</v>
      </c>
      <c r="T68" s="150">
        <v>0</v>
      </c>
      <c r="U68" s="185">
        <v>7</v>
      </c>
      <c r="V68" s="5"/>
      <c r="W68" s="5"/>
      <c r="X68" s="5"/>
      <c r="Y68" s="5"/>
      <c r="Z68" s="5"/>
      <c r="AA68" s="5"/>
    </row>
    <row r="69" spans="1:27" ht="12" customHeight="1" x14ac:dyDescent="0.15">
      <c r="A69" s="150">
        <v>13</v>
      </c>
      <c r="B69" s="185" t="s">
        <v>28</v>
      </c>
      <c r="C69" s="185" t="s">
        <v>233</v>
      </c>
      <c r="D69" s="185">
        <v>48</v>
      </c>
      <c r="E69" s="185">
        <v>0</v>
      </c>
      <c r="F69" s="185">
        <v>0</v>
      </c>
      <c r="G69" s="150">
        <v>5</v>
      </c>
      <c r="H69" s="199">
        <v>13</v>
      </c>
      <c r="I69" s="81" t="s">
        <v>74</v>
      </c>
      <c r="J69" s="81" t="s">
        <v>158</v>
      </c>
      <c r="K69" s="81">
        <v>5</v>
      </c>
      <c r="L69" s="81">
        <v>6</v>
      </c>
      <c r="M69" s="81">
        <v>0</v>
      </c>
      <c r="N69" s="81">
        <v>8</v>
      </c>
      <c r="O69" s="150">
        <v>13</v>
      </c>
      <c r="P69" s="185" t="s">
        <v>7</v>
      </c>
      <c r="Q69" s="185" t="s">
        <v>180</v>
      </c>
      <c r="R69" s="185">
        <v>4</v>
      </c>
      <c r="S69" s="185">
        <v>0</v>
      </c>
      <c r="T69" s="150">
        <v>0</v>
      </c>
      <c r="U69" s="185">
        <v>4</v>
      </c>
      <c r="V69" s="5"/>
      <c r="W69" s="5"/>
      <c r="X69" s="5"/>
      <c r="Y69" s="5"/>
      <c r="Z69" s="5"/>
      <c r="AA69" s="5"/>
    </row>
    <row r="70" spans="1:27" ht="12" customHeight="1" x14ac:dyDescent="0.15">
      <c r="A70" s="150">
        <v>14</v>
      </c>
      <c r="B70" s="185" t="s">
        <v>7</v>
      </c>
      <c r="C70" s="185" t="s">
        <v>172</v>
      </c>
      <c r="D70" s="185">
        <v>47</v>
      </c>
      <c r="E70" s="185">
        <v>0</v>
      </c>
      <c r="F70" s="185">
        <v>0</v>
      </c>
      <c r="G70" s="150">
        <v>4</v>
      </c>
      <c r="H70" s="199">
        <v>14</v>
      </c>
      <c r="I70" s="81" t="s">
        <v>55</v>
      </c>
      <c r="J70" s="81" t="s">
        <v>173</v>
      </c>
      <c r="K70" s="81">
        <v>4</v>
      </c>
      <c r="L70" s="81">
        <v>12</v>
      </c>
      <c r="M70" s="81">
        <v>0</v>
      </c>
      <c r="N70" s="81">
        <v>8</v>
      </c>
      <c r="O70" s="150">
        <v>14</v>
      </c>
      <c r="P70" s="185" t="s">
        <v>107</v>
      </c>
      <c r="Q70" s="185" t="s">
        <v>241</v>
      </c>
      <c r="R70" s="185">
        <v>3</v>
      </c>
      <c r="S70" s="185">
        <v>14</v>
      </c>
      <c r="T70" s="150">
        <v>0</v>
      </c>
      <c r="U70" s="185">
        <v>4</v>
      </c>
      <c r="V70" s="5"/>
      <c r="W70" s="5"/>
      <c r="X70" s="5"/>
      <c r="Y70" s="5"/>
      <c r="Z70" s="5"/>
      <c r="AA70" s="5"/>
    </row>
    <row r="71" spans="1:27" ht="12" customHeight="1" x14ac:dyDescent="0.15">
      <c r="A71" s="150">
        <v>15</v>
      </c>
      <c r="B71" s="185" t="s">
        <v>131</v>
      </c>
      <c r="C71" s="185" t="s">
        <v>145</v>
      </c>
      <c r="D71" s="185">
        <v>45</v>
      </c>
      <c r="E71" s="185">
        <v>8</v>
      </c>
      <c r="F71" s="185">
        <v>0</v>
      </c>
      <c r="G71" s="150">
        <v>6</v>
      </c>
      <c r="H71" s="199">
        <v>15</v>
      </c>
      <c r="I71" s="81" t="s">
        <v>4</v>
      </c>
      <c r="J71" s="81" t="s">
        <v>186</v>
      </c>
      <c r="K71" s="81">
        <v>4</v>
      </c>
      <c r="L71" s="81">
        <v>11</v>
      </c>
      <c r="M71" s="81">
        <v>0</v>
      </c>
      <c r="N71" s="81">
        <v>7</v>
      </c>
      <c r="O71" s="150">
        <v>15</v>
      </c>
      <c r="P71" s="185" t="s">
        <v>66</v>
      </c>
      <c r="Q71" s="185" t="s">
        <v>177</v>
      </c>
      <c r="R71" s="185">
        <v>3</v>
      </c>
      <c r="S71" s="185">
        <v>14</v>
      </c>
      <c r="T71" s="150">
        <v>0</v>
      </c>
      <c r="U71" s="185">
        <v>3</v>
      </c>
      <c r="V71" s="12"/>
    </row>
    <row r="72" spans="1:27" ht="12" customHeight="1" x14ac:dyDescent="0.15">
      <c r="A72" s="150">
        <v>16</v>
      </c>
      <c r="B72" s="185" t="s">
        <v>27</v>
      </c>
      <c r="C72" s="185" t="s">
        <v>158</v>
      </c>
      <c r="D72" s="185">
        <v>45</v>
      </c>
      <c r="E72" s="185">
        <v>0</v>
      </c>
      <c r="F72" s="185">
        <v>0</v>
      </c>
      <c r="G72" s="150">
        <v>6</v>
      </c>
      <c r="H72" s="199">
        <v>16</v>
      </c>
      <c r="I72" s="81" t="s">
        <v>34</v>
      </c>
      <c r="J72" s="81" t="s">
        <v>193</v>
      </c>
      <c r="K72" s="81">
        <v>4</v>
      </c>
      <c r="L72" s="81">
        <v>4</v>
      </c>
      <c r="M72" s="81">
        <v>0</v>
      </c>
      <c r="N72" s="81">
        <v>5</v>
      </c>
      <c r="O72" s="150">
        <v>16</v>
      </c>
      <c r="P72" s="185" t="s">
        <v>79</v>
      </c>
      <c r="Q72" s="185" t="s">
        <v>226</v>
      </c>
      <c r="R72" s="185">
        <v>3</v>
      </c>
      <c r="S72" s="185">
        <v>12</v>
      </c>
      <c r="T72" s="150">
        <v>0</v>
      </c>
      <c r="U72" s="185">
        <v>6</v>
      </c>
      <c r="V72" s="9"/>
      <c r="W72" s="5"/>
      <c r="X72" s="5"/>
      <c r="Y72" s="5"/>
      <c r="Z72" s="5"/>
      <c r="AA72" s="5"/>
    </row>
    <row r="73" spans="1:27" ht="12" customHeight="1" x14ac:dyDescent="0.15">
      <c r="A73" s="150">
        <v>17</v>
      </c>
      <c r="B73" s="185" t="s">
        <v>70</v>
      </c>
      <c r="C73" s="185" t="s">
        <v>189</v>
      </c>
      <c r="D73" s="185">
        <v>43</v>
      </c>
      <c r="E73" s="185">
        <v>0</v>
      </c>
      <c r="F73" s="185">
        <v>0</v>
      </c>
      <c r="G73" s="150">
        <v>3</v>
      </c>
      <c r="H73" s="199">
        <v>17</v>
      </c>
      <c r="I73" s="81" t="s">
        <v>104</v>
      </c>
      <c r="J73" s="81" t="s">
        <v>141</v>
      </c>
      <c r="K73" s="81">
        <v>4</v>
      </c>
      <c r="L73" s="81">
        <v>1</v>
      </c>
      <c r="M73" s="81">
        <v>0</v>
      </c>
      <c r="N73" s="81">
        <v>5</v>
      </c>
      <c r="O73" s="150">
        <v>17</v>
      </c>
      <c r="P73" s="185" t="s">
        <v>55</v>
      </c>
      <c r="Q73" s="185" t="s">
        <v>246</v>
      </c>
      <c r="R73" s="185">
        <v>3</v>
      </c>
      <c r="S73" s="185">
        <v>12</v>
      </c>
      <c r="T73" s="150">
        <v>0</v>
      </c>
      <c r="U73" s="185">
        <v>6</v>
      </c>
      <c r="V73" s="9"/>
      <c r="W73" s="5"/>
      <c r="X73" s="5"/>
      <c r="Y73" s="5"/>
      <c r="Z73" s="5"/>
      <c r="AA73" s="5"/>
    </row>
    <row r="74" spans="1:27" ht="12" customHeight="1" x14ac:dyDescent="0.15">
      <c r="A74" s="150">
        <v>18</v>
      </c>
      <c r="B74" s="185" t="s">
        <v>107</v>
      </c>
      <c r="C74" s="185" t="s">
        <v>193</v>
      </c>
      <c r="D74" s="185">
        <v>42</v>
      </c>
      <c r="E74" s="185">
        <v>8</v>
      </c>
      <c r="F74" s="185">
        <v>0</v>
      </c>
      <c r="G74" s="150">
        <v>5</v>
      </c>
      <c r="H74" s="199">
        <v>18</v>
      </c>
      <c r="I74" s="81" t="s">
        <v>76</v>
      </c>
      <c r="J74" s="81" t="s">
        <v>239</v>
      </c>
      <c r="K74" s="81">
        <v>4</v>
      </c>
      <c r="L74" s="81">
        <v>0</v>
      </c>
      <c r="M74" s="81">
        <v>8</v>
      </c>
      <c r="N74" s="81">
        <v>4</v>
      </c>
      <c r="O74" s="150">
        <v>18</v>
      </c>
      <c r="P74" s="185" t="s">
        <v>67</v>
      </c>
      <c r="Q74" s="185" t="s">
        <v>181</v>
      </c>
      <c r="R74" s="185">
        <v>3</v>
      </c>
      <c r="S74" s="185">
        <v>11</v>
      </c>
      <c r="T74" s="150">
        <v>0</v>
      </c>
      <c r="U74" s="185">
        <v>2</v>
      </c>
      <c r="V74" s="9"/>
      <c r="W74" s="5"/>
      <c r="X74" s="5"/>
      <c r="Y74" s="5"/>
      <c r="Z74" s="5"/>
      <c r="AA74" s="5"/>
    </row>
    <row r="75" spans="1:27" ht="12" customHeight="1" x14ac:dyDescent="0.15">
      <c r="A75" s="150">
        <v>19</v>
      </c>
      <c r="B75" s="185" t="s">
        <v>33</v>
      </c>
      <c r="C75" s="185" t="s">
        <v>231</v>
      </c>
      <c r="D75" s="185">
        <v>41</v>
      </c>
      <c r="E75" s="185">
        <v>0</v>
      </c>
      <c r="F75" s="185">
        <v>0</v>
      </c>
      <c r="G75" s="150">
        <v>6</v>
      </c>
      <c r="H75" s="199">
        <v>19</v>
      </c>
      <c r="I75" s="81" t="s">
        <v>88</v>
      </c>
      <c r="J75" s="81" t="s">
        <v>209</v>
      </c>
      <c r="K75" s="81">
        <v>3</v>
      </c>
      <c r="L75" s="81">
        <v>15</v>
      </c>
      <c r="M75" s="81">
        <v>0</v>
      </c>
      <c r="N75" s="81">
        <v>6</v>
      </c>
      <c r="O75" s="150">
        <v>19</v>
      </c>
      <c r="P75" s="185" t="s">
        <v>78</v>
      </c>
      <c r="Q75" s="185" t="s">
        <v>142</v>
      </c>
      <c r="R75" s="185">
        <v>3</v>
      </c>
      <c r="S75" s="185">
        <v>5</v>
      </c>
      <c r="T75" s="150">
        <v>0</v>
      </c>
      <c r="U75" s="185">
        <v>3</v>
      </c>
      <c r="V75" s="9"/>
      <c r="W75" s="5"/>
      <c r="X75" s="5"/>
      <c r="Y75" s="5"/>
      <c r="Z75" s="5"/>
      <c r="AA75" s="5"/>
    </row>
    <row r="76" spans="1:27" ht="12" customHeight="1" x14ac:dyDescent="0.15">
      <c r="A76" s="150">
        <v>20</v>
      </c>
      <c r="B76" s="185" t="s">
        <v>105</v>
      </c>
      <c r="C76" s="185" t="s">
        <v>187</v>
      </c>
      <c r="D76" s="185">
        <v>40</v>
      </c>
      <c r="E76" s="185">
        <v>0</v>
      </c>
      <c r="F76" s="185">
        <v>0</v>
      </c>
      <c r="G76" s="150">
        <v>5</v>
      </c>
      <c r="H76" s="199">
        <v>20</v>
      </c>
      <c r="I76" s="81" t="s">
        <v>109</v>
      </c>
      <c r="J76" s="81" t="s">
        <v>214</v>
      </c>
      <c r="K76" s="81">
        <v>3</v>
      </c>
      <c r="L76" s="81">
        <v>13</v>
      </c>
      <c r="M76" s="81">
        <v>0</v>
      </c>
      <c r="N76" s="81">
        <v>5</v>
      </c>
      <c r="O76" s="150">
        <v>20</v>
      </c>
      <c r="P76" s="185" t="s">
        <v>89</v>
      </c>
      <c r="Q76" s="185" t="s">
        <v>165</v>
      </c>
      <c r="R76" s="185">
        <v>3</v>
      </c>
      <c r="S76" s="185">
        <v>3</v>
      </c>
      <c r="T76" s="150">
        <v>0</v>
      </c>
      <c r="U76" s="185">
        <v>8</v>
      </c>
      <c r="Y76" s="5"/>
      <c r="Z76" s="5"/>
      <c r="AA76" s="5"/>
    </row>
    <row r="77" spans="1:27" ht="12" customHeight="1" x14ac:dyDescent="0.15">
      <c r="A77" s="150">
        <v>21</v>
      </c>
      <c r="B77" s="185" t="s">
        <v>89</v>
      </c>
      <c r="C77" s="185" t="s">
        <v>175</v>
      </c>
      <c r="D77" s="185">
        <v>39</v>
      </c>
      <c r="E77" s="185">
        <v>0</v>
      </c>
      <c r="F77" s="185">
        <v>0</v>
      </c>
      <c r="G77" s="150">
        <v>5</v>
      </c>
      <c r="H77" s="199">
        <v>21</v>
      </c>
      <c r="I77" s="81" t="s">
        <v>5</v>
      </c>
      <c r="J77" s="81" t="s">
        <v>174</v>
      </c>
      <c r="K77" s="81">
        <v>3</v>
      </c>
      <c r="L77" s="81">
        <v>11</v>
      </c>
      <c r="M77" s="81">
        <v>0</v>
      </c>
      <c r="N77" s="81">
        <v>5</v>
      </c>
      <c r="O77" s="150">
        <v>21</v>
      </c>
      <c r="P77" s="185" t="s">
        <v>8</v>
      </c>
      <c r="Q77" s="185" t="s">
        <v>170</v>
      </c>
      <c r="R77" s="185">
        <v>2</v>
      </c>
      <c r="S77" s="185">
        <v>13</v>
      </c>
      <c r="T77" s="150">
        <v>0</v>
      </c>
      <c r="U77" s="185">
        <v>5</v>
      </c>
    </row>
    <row r="78" spans="1:27" ht="12" customHeight="1" x14ac:dyDescent="0.15">
      <c r="A78" s="150">
        <v>22</v>
      </c>
      <c r="B78" s="185" t="s">
        <v>69</v>
      </c>
      <c r="C78" s="185" t="s">
        <v>168</v>
      </c>
      <c r="D78" s="185">
        <v>38</v>
      </c>
      <c r="E78" s="185">
        <v>8</v>
      </c>
      <c r="F78" s="185">
        <v>0</v>
      </c>
      <c r="G78" s="150">
        <v>4</v>
      </c>
      <c r="H78" s="199">
        <v>22</v>
      </c>
      <c r="I78" s="81" t="s">
        <v>77</v>
      </c>
      <c r="J78" s="81" t="s">
        <v>163</v>
      </c>
      <c r="K78" s="81">
        <v>3</v>
      </c>
      <c r="L78" s="81">
        <v>8</v>
      </c>
      <c r="M78" s="81">
        <v>8</v>
      </c>
      <c r="N78" s="81">
        <v>4</v>
      </c>
      <c r="O78" s="150">
        <v>22</v>
      </c>
      <c r="P78" s="185" t="s">
        <v>108</v>
      </c>
      <c r="Q78" s="185" t="s">
        <v>186</v>
      </c>
      <c r="R78" s="185">
        <v>2</v>
      </c>
      <c r="S78" s="185">
        <v>13</v>
      </c>
      <c r="T78" s="150">
        <v>0</v>
      </c>
      <c r="U78" s="185">
        <v>2</v>
      </c>
    </row>
    <row r="79" spans="1:27" ht="12" customHeight="1" x14ac:dyDescent="0.15">
      <c r="A79" s="150">
        <v>23</v>
      </c>
      <c r="B79" s="185" t="s">
        <v>29</v>
      </c>
      <c r="C79" s="185" t="s">
        <v>230</v>
      </c>
      <c r="D79" s="185">
        <v>37</v>
      </c>
      <c r="E79" s="185">
        <v>8</v>
      </c>
      <c r="F79" s="185">
        <v>0</v>
      </c>
      <c r="G79" s="150">
        <v>4</v>
      </c>
      <c r="H79" s="199">
        <v>23</v>
      </c>
      <c r="I79" s="81" t="s">
        <v>108</v>
      </c>
      <c r="J79" s="81" t="s">
        <v>175</v>
      </c>
      <c r="K79" s="81">
        <v>3</v>
      </c>
      <c r="L79" s="81">
        <v>5</v>
      </c>
      <c r="M79" s="81">
        <v>8</v>
      </c>
      <c r="N79" s="81">
        <v>3</v>
      </c>
      <c r="O79" s="150">
        <v>23</v>
      </c>
      <c r="P79" s="185" t="s">
        <v>75</v>
      </c>
      <c r="Q79" s="185" t="s">
        <v>244</v>
      </c>
      <c r="R79" s="185">
        <v>2</v>
      </c>
      <c r="S79" s="185">
        <v>11</v>
      </c>
      <c r="T79" s="150">
        <v>0</v>
      </c>
      <c r="U79" s="185">
        <v>4</v>
      </c>
    </row>
    <row r="80" spans="1:27" ht="12" customHeight="1" x14ac:dyDescent="0.15">
      <c r="A80" s="150">
        <v>24</v>
      </c>
      <c r="B80" s="185" t="s">
        <v>74</v>
      </c>
      <c r="C80" s="185" t="s">
        <v>156</v>
      </c>
      <c r="D80" s="185">
        <v>37</v>
      </c>
      <c r="E80" s="185">
        <v>0</v>
      </c>
      <c r="F80" s="185">
        <v>0</v>
      </c>
      <c r="G80" s="150">
        <v>3</v>
      </c>
      <c r="H80" s="199">
        <v>24</v>
      </c>
      <c r="I80" s="81" t="s">
        <v>82</v>
      </c>
      <c r="J80" s="81" t="s">
        <v>178</v>
      </c>
      <c r="K80" s="81">
        <v>3</v>
      </c>
      <c r="L80" s="81">
        <v>5</v>
      </c>
      <c r="M80" s="81">
        <v>0</v>
      </c>
      <c r="N80" s="81">
        <v>4</v>
      </c>
      <c r="O80" s="150">
        <v>24</v>
      </c>
      <c r="P80" s="185" t="s">
        <v>54</v>
      </c>
      <c r="Q80" s="185" t="s">
        <v>173</v>
      </c>
      <c r="R80" s="185">
        <v>2</v>
      </c>
      <c r="S80" s="185">
        <v>9</v>
      </c>
      <c r="T80" s="150">
        <v>0</v>
      </c>
      <c r="U80" s="185">
        <v>5</v>
      </c>
    </row>
    <row r="81" spans="1:21" ht="12" customHeight="1" x14ac:dyDescent="0.15">
      <c r="A81" s="150">
        <v>25</v>
      </c>
      <c r="B81" s="185" t="s">
        <v>5</v>
      </c>
      <c r="C81" s="185" t="s">
        <v>178</v>
      </c>
      <c r="D81" s="185">
        <v>36</v>
      </c>
      <c r="E81" s="185">
        <v>8</v>
      </c>
      <c r="F81" s="185">
        <v>0</v>
      </c>
      <c r="G81" s="150">
        <v>8</v>
      </c>
      <c r="H81" s="199">
        <v>25</v>
      </c>
      <c r="I81" s="81" t="s">
        <v>66</v>
      </c>
      <c r="J81" s="81" t="s">
        <v>176</v>
      </c>
      <c r="K81" s="81">
        <v>3</v>
      </c>
      <c r="L81" s="81">
        <v>4</v>
      </c>
      <c r="M81" s="81">
        <v>8</v>
      </c>
      <c r="N81" s="81">
        <v>4</v>
      </c>
      <c r="O81" s="150">
        <v>25</v>
      </c>
      <c r="P81" s="185" t="s">
        <v>32</v>
      </c>
      <c r="Q81" s="185" t="s">
        <v>164</v>
      </c>
      <c r="R81" s="185">
        <v>2</v>
      </c>
      <c r="S81" s="185">
        <v>7</v>
      </c>
      <c r="T81" s="150">
        <v>8</v>
      </c>
      <c r="U81" s="185">
        <v>7</v>
      </c>
    </row>
    <row r="82" spans="1:21" ht="12" customHeight="1" x14ac:dyDescent="0.15">
      <c r="A82" s="150">
        <v>26</v>
      </c>
      <c r="B82" s="185" t="s">
        <v>87</v>
      </c>
      <c r="C82" s="185" t="s">
        <v>159</v>
      </c>
      <c r="D82" s="185">
        <v>36</v>
      </c>
      <c r="E82" s="185">
        <v>0</v>
      </c>
      <c r="F82" s="185">
        <v>0</v>
      </c>
      <c r="G82" s="150">
        <v>4.5</v>
      </c>
      <c r="H82" s="199">
        <v>26</v>
      </c>
      <c r="I82" s="81" t="s">
        <v>131</v>
      </c>
      <c r="J82" s="81" t="s">
        <v>190</v>
      </c>
      <c r="K82" s="81">
        <v>3</v>
      </c>
      <c r="L82" s="81">
        <v>2</v>
      </c>
      <c r="M82" s="81">
        <v>8</v>
      </c>
      <c r="N82" s="81">
        <v>2</v>
      </c>
      <c r="O82" s="150">
        <v>26</v>
      </c>
      <c r="P82" s="185" t="s">
        <v>4</v>
      </c>
      <c r="Q82" s="185" t="s">
        <v>154</v>
      </c>
      <c r="R82" s="185">
        <v>2</v>
      </c>
      <c r="S82" s="185">
        <v>5</v>
      </c>
      <c r="T82" s="150">
        <v>0</v>
      </c>
      <c r="U82" s="185">
        <v>4</v>
      </c>
    </row>
    <row r="83" spans="1:21" ht="12" customHeight="1" x14ac:dyDescent="0.15">
      <c r="A83" s="150">
        <v>27</v>
      </c>
      <c r="B83" s="185" t="s">
        <v>71</v>
      </c>
      <c r="C83" s="185" t="s">
        <v>182</v>
      </c>
      <c r="D83" s="185">
        <v>36</v>
      </c>
      <c r="E83" s="185">
        <v>0</v>
      </c>
      <c r="F83" s="185">
        <v>0</v>
      </c>
      <c r="G83" s="150">
        <v>4.5</v>
      </c>
      <c r="H83" s="199">
        <v>27</v>
      </c>
      <c r="I83" s="81" t="s">
        <v>33</v>
      </c>
      <c r="J83" s="81" t="s">
        <v>177</v>
      </c>
      <c r="K83" s="81">
        <v>3</v>
      </c>
      <c r="L83" s="81">
        <v>1</v>
      </c>
      <c r="M83" s="81">
        <v>0</v>
      </c>
      <c r="N83" s="81">
        <v>7</v>
      </c>
      <c r="O83" s="150">
        <v>27</v>
      </c>
      <c r="P83" s="185" t="s">
        <v>28</v>
      </c>
      <c r="Q83" s="185" t="s">
        <v>160</v>
      </c>
      <c r="R83" s="185">
        <v>2</v>
      </c>
      <c r="S83" s="185">
        <v>4</v>
      </c>
      <c r="T83" s="150">
        <v>0</v>
      </c>
      <c r="U83" s="185">
        <v>1</v>
      </c>
    </row>
    <row r="84" spans="1:21" ht="12" customHeight="1" x14ac:dyDescent="0.15">
      <c r="A84" s="150">
        <v>28</v>
      </c>
      <c r="B84" s="185" t="s">
        <v>82</v>
      </c>
      <c r="C84" s="185" t="s">
        <v>165</v>
      </c>
      <c r="D84" s="185">
        <v>33</v>
      </c>
      <c r="E84" s="185">
        <v>8</v>
      </c>
      <c r="F84" s="185">
        <v>0</v>
      </c>
      <c r="G84" s="150">
        <v>7</v>
      </c>
      <c r="H84" s="199">
        <v>28</v>
      </c>
      <c r="I84" s="81" t="s">
        <v>29</v>
      </c>
      <c r="J84" s="81" t="s">
        <v>159</v>
      </c>
      <c r="K84" s="81">
        <v>2</v>
      </c>
      <c r="L84" s="81">
        <v>14</v>
      </c>
      <c r="M84" s="81">
        <v>8</v>
      </c>
      <c r="N84" s="81">
        <v>6</v>
      </c>
      <c r="O84" s="150">
        <v>28</v>
      </c>
      <c r="P84" s="185" t="s">
        <v>69</v>
      </c>
      <c r="Q84" s="185" t="s">
        <v>184</v>
      </c>
      <c r="R84" s="185">
        <v>2</v>
      </c>
      <c r="S84" s="185">
        <v>3</v>
      </c>
      <c r="T84" s="150">
        <v>8</v>
      </c>
      <c r="U84" s="185">
        <v>6</v>
      </c>
    </row>
    <row r="85" spans="1:21" ht="12" customHeight="1" x14ac:dyDescent="0.15">
      <c r="A85" s="150">
        <v>29</v>
      </c>
      <c r="B85" s="185" t="s">
        <v>34</v>
      </c>
      <c r="C85" s="185" t="s">
        <v>164</v>
      </c>
      <c r="D85" s="185">
        <v>33</v>
      </c>
      <c r="E85" s="185">
        <v>0</v>
      </c>
      <c r="F85" s="185">
        <v>0</v>
      </c>
      <c r="G85" s="150">
        <v>4</v>
      </c>
      <c r="H85" s="199">
        <v>29</v>
      </c>
      <c r="I85" s="81" t="s">
        <v>75</v>
      </c>
      <c r="J85" s="81" t="s">
        <v>192</v>
      </c>
      <c r="K85" s="81">
        <v>2</v>
      </c>
      <c r="L85" s="81">
        <v>14</v>
      </c>
      <c r="M85" s="81">
        <v>0</v>
      </c>
      <c r="N85" s="81">
        <v>3</v>
      </c>
      <c r="O85" s="150">
        <v>29</v>
      </c>
      <c r="P85" s="185" t="s">
        <v>5</v>
      </c>
      <c r="Q85" s="185" t="s">
        <v>245</v>
      </c>
      <c r="R85" s="185">
        <v>2</v>
      </c>
      <c r="S85" s="185">
        <v>2</v>
      </c>
      <c r="T85" s="150">
        <v>0</v>
      </c>
      <c r="U85" s="185">
        <v>3</v>
      </c>
    </row>
    <row r="86" spans="1:21" ht="12" customHeight="1" x14ac:dyDescent="0.15">
      <c r="A86" s="150">
        <v>30</v>
      </c>
      <c r="B86" s="185" t="s">
        <v>101</v>
      </c>
      <c r="C86" s="185" t="s">
        <v>232</v>
      </c>
      <c r="D86" s="185">
        <v>32</v>
      </c>
      <c r="E86" s="185">
        <v>8</v>
      </c>
      <c r="F86" s="185">
        <v>0</v>
      </c>
      <c r="G86" s="150">
        <v>3</v>
      </c>
      <c r="H86" s="199">
        <v>30</v>
      </c>
      <c r="I86" s="81" t="s">
        <v>73</v>
      </c>
      <c r="J86" s="81" t="s">
        <v>187</v>
      </c>
      <c r="K86" s="81">
        <v>2</v>
      </c>
      <c r="L86" s="81">
        <v>14</v>
      </c>
      <c r="M86" s="81">
        <v>0</v>
      </c>
      <c r="N86" s="81">
        <v>3</v>
      </c>
      <c r="O86" s="150">
        <v>30</v>
      </c>
      <c r="P86" s="185" t="s">
        <v>84</v>
      </c>
      <c r="Q86" s="185" t="s">
        <v>175</v>
      </c>
      <c r="R86" s="185">
        <v>2</v>
      </c>
      <c r="S86" s="185">
        <v>1</v>
      </c>
      <c r="T86" s="150">
        <v>8</v>
      </c>
      <c r="U86" s="185">
        <v>5</v>
      </c>
    </row>
    <row r="87" spans="1:21" ht="12" customHeight="1" x14ac:dyDescent="0.15">
      <c r="A87" s="150">
        <v>31</v>
      </c>
      <c r="B87" s="185" t="s">
        <v>4</v>
      </c>
      <c r="C87" s="185" t="s">
        <v>226</v>
      </c>
      <c r="D87" s="185">
        <v>32</v>
      </c>
      <c r="E87" s="185">
        <v>4</v>
      </c>
      <c r="F87" s="185">
        <v>0</v>
      </c>
      <c r="G87" s="150">
        <v>3</v>
      </c>
      <c r="H87" s="199">
        <v>31</v>
      </c>
      <c r="I87" s="81" t="s">
        <v>80</v>
      </c>
      <c r="J87" s="81" t="s">
        <v>191</v>
      </c>
      <c r="K87" s="81">
        <v>2</v>
      </c>
      <c r="L87" s="81">
        <v>11</v>
      </c>
      <c r="M87" s="81">
        <v>0</v>
      </c>
      <c r="N87" s="81">
        <v>5</v>
      </c>
      <c r="O87" s="150">
        <v>31</v>
      </c>
      <c r="P87" s="185" t="s">
        <v>72</v>
      </c>
      <c r="Q87" s="185" t="s">
        <v>194</v>
      </c>
      <c r="R87" s="185">
        <v>2</v>
      </c>
      <c r="S87" s="185">
        <v>1</v>
      </c>
      <c r="T87" s="150">
        <v>0</v>
      </c>
      <c r="U87" s="185">
        <v>2</v>
      </c>
    </row>
    <row r="88" spans="1:21" ht="12.75" customHeight="1" x14ac:dyDescent="0.15">
      <c r="A88" s="150">
        <v>32</v>
      </c>
      <c r="B88" s="185" t="s">
        <v>32</v>
      </c>
      <c r="C88" s="185" t="s">
        <v>171</v>
      </c>
      <c r="D88" s="185">
        <v>31</v>
      </c>
      <c r="E88" s="185">
        <v>0</v>
      </c>
      <c r="F88" s="185">
        <v>0</v>
      </c>
      <c r="G88" s="150">
        <v>3</v>
      </c>
      <c r="H88" s="199">
        <v>32</v>
      </c>
      <c r="I88" s="81" t="s">
        <v>27</v>
      </c>
      <c r="J88" s="81" t="s">
        <v>157</v>
      </c>
      <c r="K88" s="81">
        <v>2</v>
      </c>
      <c r="L88" s="81">
        <v>9</v>
      </c>
      <c r="M88" s="81">
        <v>0</v>
      </c>
      <c r="N88" s="81">
        <v>4</v>
      </c>
      <c r="O88" s="150">
        <v>32</v>
      </c>
      <c r="P88" s="185" t="s">
        <v>80</v>
      </c>
      <c r="Q88" s="185" t="s">
        <v>240</v>
      </c>
      <c r="R88" s="185">
        <v>1</v>
      </c>
      <c r="S88" s="185">
        <v>12</v>
      </c>
      <c r="T88" s="150">
        <v>0</v>
      </c>
      <c r="U88" s="185">
        <v>3</v>
      </c>
    </row>
    <row r="89" spans="1:21" ht="12.75" customHeight="1" x14ac:dyDescent="0.15">
      <c r="A89" s="150">
        <v>33</v>
      </c>
      <c r="B89" s="185" t="s">
        <v>54</v>
      </c>
      <c r="C89" s="185" t="s">
        <v>181</v>
      </c>
      <c r="D89" s="185">
        <v>29</v>
      </c>
      <c r="E89" s="185">
        <v>8</v>
      </c>
      <c r="F89" s="185">
        <v>0</v>
      </c>
      <c r="G89" s="150">
        <v>2</v>
      </c>
      <c r="H89" s="199">
        <v>33</v>
      </c>
      <c r="I89" s="81" t="s">
        <v>102</v>
      </c>
      <c r="J89" s="81" t="s">
        <v>230</v>
      </c>
      <c r="K89" s="81">
        <v>2</v>
      </c>
      <c r="L89" s="81">
        <v>9</v>
      </c>
      <c r="M89" s="81">
        <v>0</v>
      </c>
      <c r="N89" s="81">
        <v>1</v>
      </c>
      <c r="O89" s="150">
        <v>33</v>
      </c>
      <c r="P89" s="185" t="s">
        <v>82</v>
      </c>
      <c r="Q89" s="185" t="s">
        <v>176</v>
      </c>
      <c r="R89" s="185">
        <v>1</v>
      </c>
      <c r="S89" s="185">
        <v>10</v>
      </c>
      <c r="T89" s="150">
        <v>1</v>
      </c>
      <c r="U89" s="185">
        <v>1</v>
      </c>
    </row>
    <row r="90" spans="1:21" ht="12.75" customHeight="1" x14ac:dyDescent="0.15">
      <c r="A90" s="150">
        <v>34</v>
      </c>
      <c r="B90" s="185" t="s">
        <v>78</v>
      </c>
      <c r="C90" s="185" t="s">
        <v>205</v>
      </c>
      <c r="D90" s="185">
        <v>28</v>
      </c>
      <c r="E90" s="185">
        <v>8</v>
      </c>
      <c r="F90" s="185">
        <v>0</v>
      </c>
      <c r="G90" s="150">
        <v>2</v>
      </c>
      <c r="H90" s="199">
        <v>34</v>
      </c>
      <c r="I90" s="81" t="s">
        <v>81</v>
      </c>
      <c r="J90" s="81" t="s">
        <v>204</v>
      </c>
      <c r="K90" s="81">
        <v>2</v>
      </c>
      <c r="L90" s="81">
        <v>8</v>
      </c>
      <c r="M90" s="81">
        <v>0</v>
      </c>
      <c r="N90" s="81">
        <v>5</v>
      </c>
      <c r="O90" s="150">
        <v>34</v>
      </c>
      <c r="P90" s="185" t="s">
        <v>74</v>
      </c>
      <c r="Q90" s="185" t="s">
        <v>182</v>
      </c>
      <c r="R90" s="185">
        <v>1</v>
      </c>
      <c r="S90" s="185">
        <v>9</v>
      </c>
      <c r="T90" s="150">
        <v>0</v>
      </c>
      <c r="U90" s="185">
        <v>8</v>
      </c>
    </row>
    <row r="91" spans="1:21" ht="12.75" customHeight="1" x14ac:dyDescent="0.15">
      <c r="A91" s="150">
        <v>35</v>
      </c>
      <c r="B91" s="185" t="s">
        <v>85</v>
      </c>
      <c r="C91" s="185" t="s">
        <v>186</v>
      </c>
      <c r="D91" s="185">
        <v>28</v>
      </c>
      <c r="E91" s="185">
        <v>4</v>
      </c>
      <c r="F91" s="185">
        <v>0</v>
      </c>
      <c r="G91" s="150">
        <v>6</v>
      </c>
      <c r="H91" s="199">
        <v>35</v>
      </c>
      <c r="I91" s="81" t="s">
        <v>69</v>
      </c>
      <c r="J91" s="81" t="s">
        <v>154</v>
      </c>
      <c r="K91" s="81">
        <v>2</v>
      </c>
      <c r="L91" s="81">
        <v>6</v>
      </c>
      <c r="M91" s="81">
        <v>0</v>
      </c>
      <c r="N91" s="81">
        <v>3</v>
      </c>
      <c r="O91" s="150">
        <v>35</v>
      </c>
      <c r="P91" s="185" t="s">
        <v>71</v>
      </c>
      <c r="Q91" s="185" t="s">
        <v>231</v>
      </c>
      <c r="R91" s="185">
        <v>1</v>
      </c>
      <c r="S91" s="185">
        <v>4</v>
      </c>
      <c r="T91" s="150">
        <v>0</v>
      </c>
      <c r="U91" s="185">
        <v>2</v>
      </c>
    </row>
    <row r="92" spans="1:21" ht="12.75" customHeight="1" x14ac:dyDescent="0.15">
      <c r="A92" s="150">
        <v>36</v>
      </c>
      <c r="B92" s="185" t="s">
        <v>8</v>
      </c>
      <c r="C92" s="185" t="s">
        <v>184</v>
      </c>
      <c r="D92" s="185">
        <v>28</v>
      </c>
      <c r="E92" s="185">
        <v>0</v>
      </c>
      <c r="F92" s="185">
        <v>0</v>
      </c>
      <c r="G92" s="150">
        <v>5</v>
      </c>
      <c r="H92" s="199">
        <v>36</v>
      </c>
      <c r="I92" s="81" t="s">
        <v>83</v>
      </c>
      <c r="J92" s="81" t="s">
        <v>172</v>
      </c>
      <c r="K92" s="81">
        <v>1</v>
      </c>
      <c r="L92" s="81">
        <v>15</v>
      </c>
      <c r="M92" s="81">
        <v>8</v>
      </c>
      <c r="N92" s="81">
        <v>4</v>
      </c>
      <c r="O92" s="150">
        <v>36</v>
      </c>
      <c r="P92" s="185" t="s">
        <v>83</v>
      </c>
      <c r="Q92" s="185" t="s">
        <v>172</v>
      </c>
      <c r="R92" s="185">
        <v>1</v>
      </c>
      <c r="S92" s="185">
        <v>1</v>
      </c>
      <c r="T92" s="150">
        <v>0</v>
      </c>
      <c r="U92" s="185">
        <v>7</v>
      </c>
    </row>
    <row r="93" spans="1:21" ht="12.75" customHeight="1" x14ac:dyDescent="0.15">
      <c r="A93" s="150">
        <v>37</v>
      </c>
      <c r="B93" s="185" t="s">
        <v>55</v>
      </c>
      <c r="C93" s="185" t="s">
        <v>167</v>
      </c>
      <c r="D93" s="185">
        <v>27</v>
      </c>
      <c r="E93" s="185">
        <v>14</v>
      </c>
      <c r="F93" s="185">
        <v>0</v>
      </c>
      <c r="G93" s="150">
        <v>1</v>
      </c>
      <c r="H93" s="199">
        <v>37</v>
      </c>
      <c r="I93" s="81" t="s">
        <v>54</v>
      </c>
      <c r="J93" s="81" t="s">
        <v>142</v>
      </c>
      <c r="K93" s="81">
        <v>1</v>
      </c>
      <c r="L93" s="81">
        <v>15</v>
      </c>
      <c r="M93" s="81">
        <v>0</v>
      </c>
      <c r="N93" s="81">
        <v>3</v>
      </c>
      <c r="O93" s="150">
        <v>37</v>
      </c>
      <c r="P93" s="185" t="s">
        <v>104</v>
      </c>
      <c r="Q93" s="185" t="s">
        <v>209</v>
      </c>
      <c r="R93" s="185">
        <v>1</v>
      </c>
      <c r="S93" s="185">
        <v>0</v>
      </c>
      <c r="T93" s="150">
        <v>0</v>
      </c>
      <c r="U93" s="185">
        <v>4</v>
      </c>
    </row>
    <row r="94" spans="1:21" ht="12.75" customHeight="1" x14ac:dyDescent="0.15">
      <c r="A94" s="150">
        <v>38</v>
      </c>
      <c r="B94" s="185" t="s">
        <v>73</v>
      </c>
      <c r="C94" s="185" t="s">
        <v>176</v>
      </c>
      <c r="D94" s="185">
        <v>25</v>
      </c>
      <c r="E94" s="185">
        <v>0</v>
      </c>
      <c r="F94" s="185">
        <v>0</v>
      </c>
      <c r="G94" s="150">
        <v>2</v>
      </c>
      <c r="H94" s="199">
        <v>38</v>
      </c>
      <c r="I94" s="81" t="s">
        <v>6</v>
      </c>
      <c r="J94" s="81" t="s">
        <v>194</v>
      </c>
      <c r="K94" s="81">
        <v>1</v>
      </c>
      <c r="L94" s="81">
        <v>15</v>
      </c>
      <c r="M94" s="81">
        <v>0</v>
      </c>
      <c r="N94" s="81">
        <v>2</v>
      </c>
      <c r="O94" s="150">
        <v>38</v>
      </c>
      <c r="P94" s="185" t="s">
        <v>33</v>
      </c>
      <c r="Q94" s="185" t="s">
        <v>185</v>
      </c>
      <c r="R94" s="185">
        <v>0</v>
      </c>
      <c r="S94" s="185">
        <v>13</v>
      </c>
      <c r="T94" s="150">
        <v>0</v>
      </c>
      <c r="U94" s="185">
        <v>6</v>
      </c>
    </row>
    <row r="95" spans="1:21" ht="12.75" customHeight="1" x14ac:dyDescent="0.15">
      <c r="A95" s="150">
        <v>39</v>
      </c>
      <c r="B95" s="185" t="s">
        <v>77</v>
      </c>
      <c r="C95" s="185" t="s">
        <v>227</v>
      </c>
      <c r="D95" s="185">
        <v>24</v>
      </c>
      <c r="E95" s="185">
        <v>0</v>
      </c>
      <c r="F95" s="185">
        <v>0</v>
      </c>
      <c r="G95" s="150">
        <v>2</v>
      </c>
      <c r="H95" s="199">
        <v>39</v>
      </c>
      <c r="I95" s="81" t="s">
        <v>79</v>
      </c>
      <c r="J95" s="81" t="s">
        <v>167</v>
      </c>
      <c r="K95" s="81">
        <v>1</v>
      </c>
      <c r="L95" s="81">
        <v>13</v>
      </c>
      <c r="M95" s="81">
        <v>0</v>
      </c>
      <c r="N95" s="81">
        <v>2</v>
      </c>
      <c r="O95" s="150">
        <v>39</v>
      </c>
      <c r="P95" s="185" t="s">
        <v>68</v>
      </c>
      <c r="Q95" s="185" t="s">
        <v>218</v>
      </c>
      <c r="R95" s="185">
        <v>0</v>
      </c>
      <c r="S95" s="185">
        <v>11</v>
      </c>
      <c r="T95" s="150">
        <v>8</v>
      </c>
      <c r="U95" s="185">
        <v>3</v>
      </c>
    </row>
    <row r="96" spans="1:21" ht="12.75" customHeight="1" x14ac:dyDescent="0.15">
      <c r="A96" s="150">
        <v>40</v>
      </c>
      <c r="B96" s="185" t="s">
        <v>108</v>
      </c>
      <c r="C96" s="185" t="s">
        <v>217</v>
      </c>
      <c r="D96" s="185">
        <v>23</v>
      </c>
      <c r="E96" s="185">
        <v>8</v>
      </c>
      <c r="F96" s="185">
        <v>0</v>
      </c>
      <c r="G96" s="150">
        <v>1</v>
      </c>
      <c r="H96" s="199">
        <v>40</v>
      </c>
      <c r="I96" s="81" t="s">
        <v>67</v>
      </c>
      <c r="J96" s="81" t="s">
        <v>164</v>
      </c>
      <c r="K96" s="81">
        <v>1</v>
      </c>
      <c r="L96" s="81">
        <v>11</v>
      </c>
      <c r="M96" s="81">
        <v>0</v>
      </c>
      <c r="N96" s="81">
        <v>2</v>
      </c>
      <c r="O96" s="150">
        <v>40</v>
      </c>
      <c r="P96" s="185" t="s">
        <v>81</v>
      </c>
      <c r="Q96" s="185" t="s">
        <v>155</v>
      </c>
      <c r="R96" s="185">
        <v>0</v>
      </c>
      <c r="S96" s="185">
        <v>10</v>
      </c>
      <c r="T96" s="150">
        <v>8</v>
      </c>
      <c r="U96" s="185">
        <v>5</v>
      </c>
    </row>
    <row r="97" spans="1:21" ht="12.75" customHeight="1" x14ac:dyDescent="0.15">
      <c r="A97" s="150">
        <v>41</v>
      </c>
      <c r="B97" s="185" t="s">
        <v>106</v>
      </c>
      <c r="C97" s="185" t="s">
        <v>229</v>
      </c>
      <c r="D97" s="185">
        <v>22</v>
      </c>
      <c r="E97" s="185">
        <v>0</v>
      </c>
      <c r="F97" s="185">
        <v>0</v>
      </c>
      <c r="G97" s="150">
        <v>2</v>
      </c>
      <c r="H97" s="199">
        <v>41</v>
      </c>
      <c r="I97" s="81" t="s">
        <v>105</v>
      </c>
      <c r="J97" s="81" t="s">
        <v>165</v>
      </c>
      <c r="K97" s="81">
        <v>1</v>
      </c>
      <c r="L97" s="81">
        <v>9</v>
      </c>
      <c r="M97" s="81">
        <v>0</v>
      </c>
      <c r="N97" s="81">
        <v>3</v>
      </c>
      <c r="O97" s="150">
        <v>41</v>
      </c>
      <c r="P97" s="185" t="s">
        <v>6</v>
      </c>
      <c r="Q97" s="185" t="s">
        <v>243</v>
      </c>
      <c r="R97" s="185">
        <v>0</v>
      </c>
      <c r="S97" s="185">
        <v>8</v>
      </c>
      <c r="T97" s="150">
        <v>8</v>
      </c>
      <c r="U97" s="185">
        <v>2</v>
      </c>
    </row>
    <row r="98" spans="1:21" ht="12.75" customHeight="1" x14ac:dyDescent="0.15">
      <c r="A98" s="150">
        <v>42</v>
      </c>
      <c r="B98" s="185" t="s">
        <v>68</v>
      </c>
      <c r="C98" s="185" t="s">
        <v>173</v>
      </c>
      <c r="D98" s="185">
        <v>21</v>
      </c>
      <c r="E98" s="185">
        <v>8</v>
      </c>
      <c r="F98" s="185">
        <v>0</v>
      </c>
      <c r="G98" s="150">
        <v>1</v>
      </c>
      <c r="H98" s="199">
        <v>42</v>
      </c>
      <c r="I98" s="81" t="s">
        <v>106</v>
      </c>
      <c r="J98" s="81" t="s">
        <v>160</v>
      </c>
      <c r="K98" s="81">
        <v>1</v>
      </c>
      <c r="L98" s="81">
        <v>8</v>
      </c>
      <c r="M98" s="81">
        <v>8</v>
      </c>
      <c r="N98" s="81">
        <v>2</v>
      </c>
      <c r="O98" s="150">
        <v>42</v>
      </c>
      <c r="P98" s="185" t="s">
        <v>105</v>
      </c>
      <c r="Q98" s="185" t="s">
        <v>190</v>
      </c>
      <c r="R98" s="185">
        <v>0</v>
      </c>
      <c r="S98" s="185">
        <v>7</v>
      </c>
      <c r="T98" s="150">
        <v>0</v>
      </c>
      <c r="U98" s="185">
        <v>4</v>
      </c>
    </row>
    <row r="99" spans="1:21" ht="12.75" customHeight="1" x14ac:dyDescent="0.15">
      <c r="A99" s="150">
        <v>43</v>
      </c>
      <c r="B99" s="185" t="s">
        <v>72</v>
      </c>
      <c r="C99" s="185" t="s">
        <v>218</v>
      </c>
      <c r="D99" s="185">
        <v>21</v>
      </c>
      <c r="E99" s="185">
        <v>0</v>
      </c>
      <c r="F99" s="185">
        <v>0</v>
      </c>
      <c r="G99" s="150">
        <v>3.5</v>
      </c>
      <c r="H99" s="199">
        <v>43</v>
      </c>
      <c r="I99" s="81" t="s">
        <v>8</v>
      </c>
      <c r="J99" s="81" t="s">
        <v>240</v>
      </c>
      <c r="K99" s="81">
        <v>1</v>
      </c>
      <c r="L99" s="81">
        <v>6</v>
      </c>
      <c r="M99" s="81">
        <v>0</v>
      </c>
      <c r="N99" s="81">
        <v>1</v>
      </c>
      <c r="O99" s="150">
        <v>43</v>
      </c>
      <c r="P99" s="185" t="s">
        <v>65</v>
      </c>
      <c r="Q99" s="185" t="s">
        <v>167</v>
      </c>
      <c r="R99" s="185">
        <v>0</v>
      </c>
      <c r="S99" s="185">
        <v>5</v>
      </c>
      <c r="T99" s="150">
        <v>0</v>
      </c>
      <c r="U99" s="185">
        <v>3</v>
      </c>
    </row>
    <row r="100" spans="1:21" ht="12.75" customHeight="1" x14ac:dyDescent="0.15">
      <c r="A100" s="150">
        <v>44</v>
      </c>
      <c r="B100" s="185" t="s">
        <v>79</v>
      </c>
      <c r="C100" s="185" t="s">
        <v>224</v>
      </c>
      <c r="D100" s="185">
        <v>21</v>
      </c>
      <c r="E100" s="185">
        <v>0</v>
      </c>
      <c r="F100" s="185">
        <v>0</v>
      </c>
      <c r="G100" s="150">
        <v>3.5</v>
      </c>
      <c r="H100" s="199">
        <v>44</v>
      </c>
      <c r="I100" s="81" t="s">
        <v>65</v>
      </c>
      <c r="J100" s="81" t="s">
        <v>161</v>
      </c>
      <c r="K100" s="81">
        <v>1</v>
      </c>
      <c r="L100" s="81">
        <v>2</v>
      </c>
      <c r="M100" s="81">
        <v>8</v>
      </c>
      <c r="N100" s="81">
        <v>1</v>
      </c>
      <c r="O100" s="150">
        <v>44</v>
      </c>
      <c r="P100" s="185" t="s">
        <v>29</v>
      </c>
      <c r="Q100" s="185" t="s">
        <v>145</v>
      </c>
      <c r="R100" s="185">
        <v>0</v>
      </c>
      <c r="S100" s="185">
        <v>3</v>
      </c>
      <c r="T100" s="150">
        <v>0</v>
      </c>
      <c r="U100" s="185">
        <v>2</v>
      </c>
    </row>
    <row r="101" spans="1:21" ht="12.75" customHeight="1" x14ac:dyDescent="0.15">
      <c r="A101" s="150">
        <v>45</v>
      </c>
      <c r="B101" s="185" t="s">
        <v>65</v>
      </c>
      <c r="C101" s="185" t="s">
        <v>157</v>
      </c>
      <c r="D101" s="185">
        <v>17</v>
      </c>
      <c r="E101" s="185">
        <v>8</v>
      </c>
      <c r="F101" s="185">
        <v>0</v>
      </c>
      <c r="G101" s="150">
        <v>1</v>
      </c>
      <c r="H101" s="199">
        <v>45</v>
      </c>
      <c r="I101" s="81" t="s">
        <v>71</v>
      </c>
      <c r="J101" s="81" t="s">
        <v>171</v>
      </c>
      <c r="K101" s="81">
        <v>0</v>
      </c>
      <c r="L101" s="81">
        <v>15</v>
      </c>
      <c r="M101" s="81">
        <v>0</v>
      </c>
      <c r="N101" s="81">
        <v>2</v>
      </c>
      <c r="O101" s="150">
        <v>45</v>
      </c>
      <c r="P101" s="185" t="s">
        <v>77</v>
      </c>
      <c r="Q101" s="185" t="s">
        <v>242</v>
      </c>
      <c r="R101" s="185">
        <v>0</v>
      </c>
      <c r="S101" s="185">
        <v>2</v>
      </c>
      <c r="T101" s="150">
        <v>0</v>
      </c>
      <c r="U101" s="185">
        <v>1</v>
      </c>
    </row>
    <row r="102" spans="1:21" ht="12.75" customHeight="1" x14ac:dyDescent="0.15">
      <c r="A102" s="150">
        <v>46</v>
      </c>
      <c r="B102" s="185" t="s">
        <v>86</v>
      </c>
      <c r="C102" s="185" t="s">
        <v>190</v>
      </c>
      <c r="D102" s="185">
        <v>12</v>
      </c>
      <c r="E102" s="185">
        <v>0</v>
      </c>
      <c r="F102" s="185">
        <v>0</v>
      </c>
      <c r="G102" s="150">
        <v>1</v>
      </c>
      <c r="H102" s="199">
        <v>46</v>
      </c>
      <c r="I102" s="81" t="s">
        <v>86</v>
      </c>
      <c r="J102" s="81" t="s">
        <v>236</v>
      </c>
      <c r="K102" s="81">
        <v>0</v>
      </c>
      <c r="L102" s="81">
        <v>12</v>
      </c>
      <c r="M102" s="81">
        <v>0</v>
      </c>
      <c r="N102" s="81">
        <v>1</v>
      </c>
      <c r="O102" s="150">
        <v>46</v>
      </c>
      <c r="P102" s="185" t="s">
        <v>106</v>
      </c>
      <c r="Q102" s="185" t="s">
        <v>174</v>
      </c>
      <c r="R102" s="185">
        <v>0</v>
      </c>
      <c r="S102" s="185">
        <v>2</v>
      </c>
      <c r="T102" s="150">
        <v>0</v>
      </c>
      <c r="U102" s="185">
        <v>1</v>
      </c>
    </row>
    <row r="103" spans="1:21" ht="12.75" customHeight="1" x14ac:dyDescent="0.15">
      <c r="A103" s="150">
        <v>47</v>
      </c>
      <c r="B103" s="185" t="s">
        <v>75</v>
      </c>
      <c r="C103" s="185" t="s">
        <v>207</v>
      </c>
      <c r="D103" s="185">
        <v>8</v>
      </c>
      <c r="E103" s="185">
        <v>8</v>
      </c>
      <c r="F103" s="185">
        <v>0</v>
      </c>
      <c r="G103" s="150">
        <v>2</v>
      </c>
      <c r="H103" s="199">
        <v>47</v>
      </c>
      <c r="I103" s="81" t="s">
        <v>84</v>
      </c>
      <c r="J103" s="81" t="s">
        <v>155</v>
      </c>
      <c r="K103" s="81">
        <v>0</v>
      </c>
      <c r="L103" s="81">
        <v>7</v>
      </c>
      <c r="M103" s="81">
        <v>0</v>
      </c>
      <c r="N103" s="81">
        <v>1</v>
      </c>
      <c r="O103" s="150">
        <v>47</v>
      </c>
      <c r="P103" s="185" t="s">
        <v>88</v>
      </c>
      <c r="Q103" s="185" t="s">
        <v>219</v>
      </c>
      <c r="R103" s="185">
        <v>0</v>
      </c>
      <c r="S103" s="185">
        <v>0</v>
      </c>
      <c r="T103" s="150">
        <v>0</v>
      </c>
      <c r="U103" s="185">
        <v>0</v>
      </c>
    </row>
    <row r="104" spans="1:21" ht="12.75" customHeight="1" x14ac:dyDescent="0.15">
      <c r="A104" s="150">
        <v>48</v>
      </c>
      <c r="B104" s="185" t="s">
        <v>103</v>
      </c>
      <c r="C104" s="185" t="s">
        <v>223</v>
      </c>
      <c r="D104" s="185">
        <v>4</v>
      </c>
      <c r="E104" s="185">
        <v>0</v>
      </c>
      <c r="F104" s="185">
        <v>0</v>
      </c>
      <c r="G104" s="150">
        <v>1</v>
      </c>
      <c r="H104" s="199">
        <v>48</v>
      </c>
      <c r="I104" s="81" t="s">
        <v>87</v>
      </c>
      <c r="J104" s="81" t="s">
        <v>237</v>
      </c>
      <c r="K104" s="81">
        <v>0</v>
      </c>
      <c r="L104" s="81">
        <v>0</v>
      </c>
      <c r="M104" s="81">
        <v>0</v>
      </c>
      <c r="N104" s="81">
        <v>0</v>
      </c>
      <c r="O104" s="150">
        <v>48</v>
      </c>
      <c r="P104" s="185" t="s">
        <v>131</v>
      </c>
      <c r="Q104" s="185" t="s">
        <v>210</v>
      </c>
      <c r="R104" s="185"/>
      <c r="S104" s="185"/>
      <c r="T104" s="150">
        <v>0</v>
      </c>
      <c r="U104" s="185">
        <v>0</v>
      </c>
    </row>
    <row r="105" spans="1:21" ht="14" x14ac:dyDescent="0.15">
      <c r="A105" s="172"/>
      <c r="B105" s="151"/>
      <c r="C105" s="200" t="s">
        <v>130</v>
      </c>
      <c r="D105" s="151">
        <f>SUM(D57:D104)</f>
        <v>2069</v>
      </c>
      <c r="E105" s="151"/>
      <c r="F105" s="151"/>
      <c r="G105" s="172"/>
      <c r="H105" s="172"/>
      <c r="I105" s="151"/>
      <c r="J105" s="200" t="s">
        <v>130</v>
      </c>
      <c r="K105" s="151">
        <f>SUM(K3:K50)</f>
        <v>504</v>
      </c>
      <c r="L105" s="151"/>
      <c r="M105" s="151"/>
      <c r="N105" s="172"/>
      <c r="O105" s="172"/>
      <c r="P105" s="151"/>
      <c r="Q105" s="200" t="s">
        <v>130</v>
      </c>
      <c r="R105" s="151">
        <f>SUM(R57:R104)</f>
        <v>125</v>
      </c>
      <c r="S105" s="151"/>
      <c r="T105" s="151"/>
      <c r="U105" s="172"/>
    </row>
  </sheetData>
  <sortState ref="P57:U104">
    <sortCondition descending="1" ref="R57:R104"/>
    <sortCondition descending="1" ref="S57:S104"/>
    <sortCondition descending="1" ref="T57:T104"/>
  </sortState>
  <phoneticPr fontId="0" type="noConversion"/>
  <pageMargins left="0.15748031496062992" right="0.15748031496062992" top="0.19685039370078741" bottom="0.19685039370078741" header="0.51181102362204722" footer="0.51181102362204722"/>
  <pageSetup scale="72" fitToHeight="2" orientation="landscape"/>
  <rowBreaks count="1" manualBreakCount="1">
    <brk id="5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8</vt:i4>
      </vt:variant>
    </vt:vector>
  </HeadingPairs>
  <TitlesOfParts>
    <vt:vector size="18" baseType="lpstr">
      <vt:lpstr>Leagues</vt:lpstr>
      <vt:lpstr>Ind Ko</vt:lpstr>
      <vt:lpstr>Match 1</vt:lpstr>
      <vt:lpstr>Match 2</vt:lpstr>
      <vt:lpstr>Match 3</vt:lpstr>
      <vt:lpstr>Match 4</vt:lpstr>
      <vt:lpstr>Match 5</vt:lpstr>
      <vt:lpstr>Match 6</vt:lpstr>
      <vt:lpstr>Individual Results</vt:lpstr>
      <vt:lpstr>Honour</vt:lpstr>
      <vt:lpstr>Honour!Print_Area</vt:lpstr>
      <vt:lpstr>Leagues!Print_Area</vt:lpstr>
      <vt:lpstr>'Match 1'!Print_Area</vt:lpstr>
      <vt:lpstr>'Match 2'!Print_Area</vt:lpstr>
      <vt:lpstr>'Match 3'!Print_Area</vt:lpstr>
      <vt:lpstr>'Match 4'!Print_Area</vt:lpstr>
      <vt:lpstr>'Match 5'!Print_Area</vt:lpstr>
      <vt:lpstr>'Match 6'!Print_Area</vt:lpstr>
    </vt:vector>
  </TitlesOfParts>
  <Company>Datacam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ian carter</cp:lastModifiedBy>
  <cp:lastPrinted>2019-09-30T09:44:21Z</cp:lastPrinted>
  <dcterms:created xsi:type="dcterms:W3CDTF">2004-09-06T15:06:08Z</dcterms:created>
  <dcterms:modified xsi:type="dcterms:W3CDTF">2021-11-01T11:01:55Z</dcterms:modified>
</cp:coreProperties>
</file>