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carter/Documents/IAN/Fishing/EICL/Points/2022/"/>
    </mc:Choice>
  </mc:AlternateContent>
  <xr:revisionPtr revIDLastSave="0" documentId="13_ncr:1_{66DF5B6B-47E2-714C-B43D-7915A70CAFA4}" xr6:coauthVersionLast="36" xr6:coauthVersionMax="36" xr10:uidLastSave="{00000000-0000-0000-0000-000000000000}"/>
  <bookViews>
    <workbookView xWindow="2940" yWindow="1180" windowWidth="29140" windowHeight="20820" tabRatio="829" xr2:uid="{00000000-000D-0000-FFFF-FFFF00000000}"/>
  </bookViews>
  <sheets>
    <sheet name="Leagues" sheetId="1" r:id="rId1"/>
    <sheet name="Ind Ko" sheetId="14" r:id="rId2"/>
    <sheet name="Team Ko" sheetId="15" r:id="rId3"/>
    <sheet name="Match 1" sheetId="3" r:id="rId4"/>
    <sheet name="Match 2" sheetId="27" r:id="rId5"/>
    <sheet name="Match 3" sheetId="28" r:id="rId6"/>
    <sheet name="Match 4" sheetId="29" r:id="rId7"/>
    <sheet name="Match 5" sheetId="30" r:id="rId8"/>
    <sheet name="Match 6" sheetId="31" r:id="rId9"/>
    <sheet name="Individual Results" sheetId="10" r:id="rId10"/>
    <sheet name="Honour" sheetId="9" r:id="rId11"/>
    <sheet name="Sheet1" sheetId="32" r:id="rId12"/>
  </sheets>
  <definedNames>
    <definedName name="_xlnm.Print_Area" localSheetId="10">Honour!$A$1:$B$23</definedName>
    <definedName name="_xlnm.Print_Area" localSheetId="1">'Ind Ko'!$A$1:$O$82</definedName>
    <definedName name="_xlnm.Print_Area" localSheetId="0">Leagues!$A$1:$J$105</definedName>
    <definedName name="_xlnm.Print_Area" localSheetId="3">'Match 1'!$A$1:$AB$30</definedName>
    <definedName name="_xlnm.Print_Area" localSheetId="4">'Match 2'!$A$1:$AF$28</definedName>
    <definedName name="_xlnm.Print_Area" localSheetId="5">'Match 3'!$A$1:$AF$28</definedName>
    <definedName name="_xlnm.Print_Area" localSheetId="6">'Match 4'!$A$1:$AC$28</definedName>
    <definedName name="_xlnm.Print_Area" localSheetId="7">'Match 5'!$A$1:$AC$28</definedName>
    <definedName name="_xlnm.Print_Area" localSheetId="8">'Match 6'!$A$1:$AC$26</definedName>
    <definedName name="_xlnm.Print_Area" localSheetId="2">'Team Ko'!$A$1:$G$20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5" i="1" l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73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K82" i="14" l="1"/>
  <c r="L82" i="14"/>
  <c r="M82" i="14"/>
  <c r="J82" i="14"/>
  <c r="D82" i="14"/>
  <c r="E82" i="14"/>
  <c r="F82" i="14"/>
  <c r="C82" i="14"/>
  <c r="J12" i="1"/>
  <c r="J11" i="1"/>
  <c r="J9" i="1"/>
  <c r="J8" i="1"/>
  <c r="J10" i="1"/>
  <c r="J6" i="1"/>
  <c r="J7" i="1"/>
  <c r="J5" i="1"/>
  <c r="J4" i="1"/>
  <c r="AB7" i="31"/>
  <c r="AB8" i="31"/>
  <c r="AB9" i="31"/>
  <c r="AB10" i="31"/>
  <c r="AB11" i="31"/>
  <c r="AB12" i="31"/>
  <c r="AB13" i="31"/>
  <c r="AB6" i="31"/>
  <c r="AA7" i="31"/>
  <c r="AA8" i="31"/>
  <c r="AA9" i="31"/>
  <c r="AA10" i="31"/>
  <c r="AA11" i="31"/>
  <c r="AA12" i="31"/>
  <c r="AA13" i="31"/>
  <c r="AA6" i="31"/>
  <c r="Z7" i="31"/>
  <c r="Z8" i="31"/>
  <c r="Z9" i="31"/>
  <c r="Z10" i="31"/>
  <c r="Z11" i="31"/>
  <c r="Z12" i="31"/>
  <c r="Z13" i="31"/>
  <c r="Z6" i="31"/>
  <c r="Y7" i="31"/>
  <c r="Y8" i="31"/>
  <c r="Y9" i="31"/>
  <c r="Y10" i="31"/>
  <c r="Y11" i="31"/>
  <c r="Y12" i="31"/>
  <c r="Y13" i="31"/>
  <c r="Y6" i="31"/>
  <c r="X7" i="31"/>
  <c r="X8" i="31"/>
  <c r="X9" i="31"/>
  <c r="X10" i="31"/>
  <c r="X11" i="31"/>
  <c r="X12" i="31"/>
  <c r="X13" i="31"/>
  <c r="X6" i="31"/>
  <c r="W7" i="31"/>
  <c r="W8" i="31"/>
  <c r="W9" i="31"/>
  <c r="W10" i="31"/>
  <c r="W11" i="31"/>
  <c r="W12" i="31"/>
  <c r="W13" i="31"/>
  <c r="W6" i="31"/>
  <c r="J78" i="14" l="1"/>
  <c r="K78" i="14"/>
  <c r="L78" i="14"/>
  <c r="M78" i="14"/>
  <c r="I78" i="14"/>
  <c r="C78" i="14"/>
  <c r="D78" i="14"/>
  <c r="E78" i="14"/>
  <c r="F78" i="14"/>
  <c r="B78" i="14"/>
  <c r="J77" i="14"/>
  <c r="K77" i="14"/>
  <c r="L77" i="14"/>
  <c r="M77" i="14"/>
  <c r="I77" i="14"/>
  <c r="C77" i="14"/>
  <c r="D77" i="14"/>
  <c r="E77" i="14"/>
  <c r="F77" i="14"/>
  <c r="B77" i="14"/>
  <c r="J73" i="14" l="1"/>
  <c r="K73" i="14"/>
  <c r="L73" i="14"/>
  <c r="M73" i="14"/>
  <c r="I73" i="14"/>
  <c r="C73" i="14"/>
  <c r="D73" i="14"/>
  <c r="E73" i="14"/>
  <c r="F73" i="14"/>
  <c r="B73" i="14"/>
  <c r="J72" i="14"/>
  <c r="K72" i="14"/>
  <c r="L72" i="14"/>
  <c r="M72" i="14"/>
  <c r="I72" i="14"/>
  <c r="C72" i="14"/>
  <c r="D72" i="14"/>
  <c r="E72" i="14"/>
  <c r="F72" i="14"/>
  <c r="B72" i="14"/>
  <c r="J71" i="14"/>
  <c r="K71" i="14"/>
  <c r="L71" i="14"/>
  <c r="M71" i="14"/>
  <c r="I71" i="14"/>
  <c r="C71" i="14"/>
  <c r="D71" i="14"/>
  <c r="E71" i="14"/>
  <c r="F71" i="14"/>
  <c r="B71" i="14"/>
  <c r="J70" i="14"/>
  <c r="K70" i="14"/>
  <c r="L70" i="14"/>
  <c r="M70" i="14"/>
  <c r="I70" i="14"/>
  <c r="C70" i="14"/>
  <c r="D70" i="14"/>
  <c r="E70" i="14"/>
  <c r="F70" i="14"/>
  <c r="B70" i="14"/>
  <c r="J66" i="14" l="1"/>
  <c r="K66" i="14"/>
  <c r="L66" i="14"/>
  <c r="M66" i="14"/>
  <c r="I66" i="14"/>
  <c r="C66" i="14"/>
  <c r="D66" i="14"/>
  <c r="E66" i="14"/>
  <c r="F66" i="14"/>
  <c r="B66" i="14"/>
  <c r="J65" i="14"/>
  <c r="K65" i="14"/>
  <c r="L65" i="14"/>
  <c r="M65" i="14"/>
  <c r="I65" i="14"/>
  <c r="C65" i="14"/>
  <c r="D65" i="14"/>
  <c r="E65" i="14"/>
  <c r="F65" i="14"/>
  <c r="B65" i="14"/>
  <c r="J64" i="14"/>
  <c r="K64" i="14"/>
  <c r="L64" i="14"/>
  <c r="M64" i="14"/>
  <c r="I64" i="14"/>
  <c r="C64" i="14"/>
  <c r="D64" i="14"/>
  <c r="E64" i="14"/>
  <c r="F64" i="14"/>
  <c r="B64" i="14"/>
  <c r="J63" i="14"/>
  <c r="K63" i="14"/>
  <c r="L63" i="14"/>
  <c r="M63" i="14"/>
  <c r="I63" i="14"/>
  <c r="C63" i="14"/>
  <c r="D63" i="14"/>
  <c r="E63" i="14"/>
  <c r="F63" i="14"/>
  <c r="B63" i="14"/>
  <c r="J62" i="14"/>
  <c r="K62" i="14"/>
  <c r="L62" i="14"/>
  <c r="M62" i="14"/>
  <c r="I62" i="14"/>
  <c r="C62" i="14"/>
  <c r="D62" i="14"/>
  <c r="E62" i="14"/>
  <c r="F62" i="14"/>
  <c r="B62" i="14"/>
  <c r="J61" i="14"/>
  <c r="K61" i="14"/>
  <c r="L61" i="14"/>
  <c r="M61" i="14"/>
  <c r="I61" i="14"/>
  <c r="C61" i="14"/>
  <c r="D61" i="14"/>
  <c r="E61" i="14"/>
  <c r="F61" i="14"/>
  <c r="B61" i="14"/>
  <c r="J60" i="14"/>
  <c r="K60" i="14"/>
  <c r="L60" i="14"/>
  <c r="M60" i="14"/>
  <c r="I60" i="14"/>
  <c r="C60" i="14"/>
  <c r="D60" i="14"/>
  <c r="E60" i="14"/>
  <c r="F60" i="14"/>
  <c r="B60" i="14"/>
  <c r="J59" i="14"/>
  <c r="K59" i="14"/>
  <c r="L59" i="14"/>
  <c r="M59" i="14"/>
  <c r="I59" i="14"/>
  <c r="J55" i="14" l="1"/>
  <c r="K55" i="14"/>
  <c r="L55" i="14"/>
  <c r="M55" i="14"/>
  <c r="I55" i="14"/>
  <c r="C55" i="14"/>
  <c r="D55" i="14"/>
  <c r="E55" i="14"/>
  <c r="F55" i="14"/>
  <c r="B55" i="14"/>
  <c r="J54" i="14"/>
  <c r="K54" i="14"/>
  <c r="L54" i="14"/>
  <c r="M54" i="14"/>
  <c r="I54" i="14"/>
  <c r="B54" i="14"/>
  <c r="J53" i="14"/>
  <c r="K53" i="14"/>
  <c r="L53" i="14"/>
  <c r="M53" i="14"/>
  <c r="I53" i="14"/>
  <c r="C53" i="14"/>
  <c r="D53" i="14"/>
  <c r="E53" i="14"/>
  <c r="F53" i="14"/>
  <c r="B53" i="14"/>
  <c r="J52" i="14"/>
  <c r="K52" i="14"/>
  <c r="L52" i="14"/>
  <c r="M52" i="14"/>
  <c r="I52" i="14"/>
  <c r="C52" i="14"/>
  <c r="D52" i="14"/>
  <c r="E52" i="14"/>
  <c r="F52" i="14"/>
  <c r="B52" i="14"/>
  <c r="J51" i="14"/>
  <c r="K51" i="14"/>
  <c r="L51" i="14"/>
  <c r="M51" i="14"/>
  <c r="I51" i="14"/>
  <c r="C51" i="14"/>
  <c r="D51" i="14"/>
  <c r="E51" i="14"/>
  <c r="F51" i="14"/>
  <c r="B51" i="14"/>
  <c r="J50" i="14"/>
  <c r="K50" i="14"/>
  <c r="L50" i="14"/>
  <c r="M50" i="14"/>
  <c r="I50" i="14"/>
  <c r="B50" i="14"/>
  <c r="J49" i="14"/>
  <c r="K49" i="14"/>
  <c r="L49" i="14"/>
  <c r="M49" i="14"/>
  <c r="I49" i="14"/>
  <c r="C49" i="14"/>
  <c r="D49" i="14"/>
  <c r="E49" i="14"/>
  <c r="F49" i="14"/>
  <c r="B49" i="14"/>
  <c r="J48" i="14"/>
  <c r="K48" i="14"/>
  <c r="L48" i="14"/>
  <c r="M48" i="14"/>
  <c r="I48" i="14"/>
  <c r="B48" i="14"/>
  <c r="J47" i="14"/>
  <c r="K47" i="14"/>
  <c r="L47" i="14"/>
  <c r="M47" i="14"/>
  <c r="I47" i="14"/>
  <c r="C47" i="14"/>
  <c r="D47" i="14"/>
  <c r="E47" i="14"/>
  <c r="F47" i="14"/>
  <c r="B47" i="14"/>
  <c r="J46" i="14"/>
  <c r="K46" i="14"/>
  <c r="L46" i="14"/>
  <c r="M46" i="14"/>
  <c r="I46" i="14"/>
  <c r="C46" i="14"/>
  <c r="D46" i="14"/>
  <c r="E46" i="14"/>
  <c r="F46" i="14"/>
  <c r="B46" i="14"/>
  <c r="I45" i="14"/>
  <c r="C45" i="14"/>
  <c r="D45" i="14"/>
  <c r="E45" i="14"/>
  <c r="F45" i="14"/>
  <c r="B45" i="14"/>
  <c r="J44" i="14"/>
  <c r="K44" i="14"/>
  <c r="L44" i="14"/>
  <c r="M44" i="14"/>
  <c r="I44" i="14"/>
  <c r="C44" i="14"/>
  <c r="D44" i="14"/>
  <c r="E44" i="14"/>
  <c r="F44" i="14"/>
  <c r="B44" i="14"/>
  <c r="J43" i="14"/>
  <c r="K43" i="14"/>
  <c r="L43" i="14"/>
  <c r="M43" i="14"/>
  <c r="I43" i="14"/>
  <c r="C43" i="14"/>
  <c r="D43" i="14"/>
  <c r="E43" i="14"/>
  <c r="F43" i="14"/>
  <c r="B43" i="14"/>
  <c r="J42" i="14"/>
  <c r="K42" i="14"/>
  <c r="L42" i="14"/>
  <c r="M42" i="14"/>
  <c r="I42" i="14"/>
  <c r="C42" i="14"/>
  <c r="D42" i="14"/>
  <c r="E42" i="14"/>
  <c r="F42" i="14"/>
  <c r="B42" i="14"/>
  <c r="J41" i="14"/>
  <c r="K41" i="14"/>
  <c r="L41" i="14"/>
  <c r="M41" i="14"/>
  <c r="I41" i="14"/>
  <c r="C41" i="14"/>
  <c r="D41" i="14"/>
  <c r="E41" i="14"/>
  <c r="F41" i="14"/>
  <c r="B41" i="14"/>
  <c r="I40" i="14"/>
  <c r="C40" i="14"/>
  <c r="D40" i="14"/>
  <c r="E40" i="14"/>
  <c r="F40" i="14"/>
  <c r="B40" i="14"/>
  <c r="B9" i="1" l="1"/>
  <c r="B4" i="1"/>
  <c r="B7" i="1"/>
  <c r="B8" i="1"/>
  <c r="B5" i="1"/>
  <c r="B6" i="1"/>
  <c r="B11" i="1"/>
  <c r="B12" i="1"/>
  <c r="B13" i="1"/>
  <c r="B10" i="1"/>
  <c r="J13" i="1"/>
  <c r="AB7" i="29" l="1"/>
  <c r="AB8" i="29"/>
  <c r="AB9" i="29"/>
  <c r="AB10" i="29"/>
  <c r="AB11" i="29"/>
  <c r="AB12" i="29"/>
  <c r="AB13" i="29"/>
  <c r="AB14" i="29"/>
  <c r="AB6" i="29"/>
  <c r="AA7" i="29"/>
  <c r="AA8" i="29"/>
  <c r="AA9" i="29"/>
  <c r="AA10" i="29"/>
  <c r="AA11" i="29"/>
  <c r="AA12" i="29"/>
  <c r="AA13" i="29"/>
  <c r="AA14" i="29"/>
  <c r="AA6" i="29"/>
  <c r="V13" i="3"/>
  <c r="W13" i="3"/>
  <c r="X13" i="3"/>
  <c r="Y13" i="3"/>
  <c r="Z13" i="3"/>
  <c r="AA13" i="3"/>
  <c r="W12" i="27"/>
  <c r="X12" i="27"/>
  <c r="Y12" i="27"/>
  <c r="Z12" i="27"/>
  <c r="AA12" i="27"/>
  <c r="AB12" i="27"/>
  <c r="W8" i="28"/>
  <c r="X8" i="28"/>
  <c r="Y8" i="28"/>
  <c r="Z8" i="28"/>
  <c r="AA8" i="28"/>
  <c r="AB8" i="28"/>
  <c r="V8" i="3"/>
  <c r="W8" i="3"/>
  <c r="X8" i="3"/>
  <c r="Y8" i="3"/>
  <c r="Z8" i="3"/>
  <c r="AA8" i="3"/>
  <c r="W9" i="27"/>
  <c r="X9" i="27"/>
  <c r="Y9" i="27"/>
  <c r="Z9" i="27"/>
  <c r="AA9" i="27"/>
  <c r="AB9" i="27"/>
  <c r="V15" i="3"/>
  <c r="AB15" i="3" s="1"/>
  <c r="W15" i="3"/>
  <c r="X15" i="3"/>
  <c r="Y15" i="3"/>
  <c r="Z15" i="3"/>
  <c r="AA15" i="3"/>
  <c r="W11" i="27"/>
  <c r="X11" i="27"/>
  <c r="Y11" i="27"/>
  <c r="Z11" i="27"/>
  <c r="AA11" i="27"/>
  <c r="AB11" i="27"/>
  <c r="W13" i="28"/>
  <c r="X13" i="28"/>
  <c r="Y13" i="28"/>
  <c r="Z13" i="28"/>
  <c r="AA13" i="28"/>
  <c r="AB13" i="28"/>
  <c r="V7" i="3"/>
  <c r="W7" i="3"/>
  <c r="X7" i="3"/>
  <c r="Y7" i="3"/>
  <c r="Z7" i="3"/>
  <c r="AA7" i="3"/>
  <c r="AB7" i="3"/>
  <c r="W8" i="27"/>
  <c r="X8" i="27"/>
  <c r="Y8" i="27"/>
  <c r="Z8" i="27"/>
  <c r="AA8" i="27"/>
  <c r="AB8" i="27"/>
  <c r="W11" i="28"/>
  <c r="X11" i="28"/>
  <c r="Y11" i="28"/>
  <c r="Z11" i="28"/>
  <c r="AA11" i="28"/>
  <c r="AB11" i="28"/>
  <c r="V12" i="3"/>
  <c r="W12" i="3"/>
  <c r="X12" i="3"/>
  <c r="Y12" i="3"/>
  <c r="Z12" i="3"/>
  <c r="AA12" i="3"/>
  <c r="W5" i="27"/>
  <c r="X5" i="27"/>
  <c r="Y5" i="27"/>
  <c r="Z5" i="27"/>
  <c r="AA5" i="27"/>
  <c r="AB5" i="27"/>
  <c r="W10" i="28"/>
  <c r="X10" i="28"/>
  <c r="Y10" i="28"/>
  <c r="Z10" i="28"/>
  <c r="AA10" i="28"/>
  <c r="AB10" i="28"/>
  <c r="V9" i="3"/>
  <c r="W9" i="3"/>
  <c r="X9" i="3"/>
  <c r="Y9" i="3"/>
  <c r="Z9" i="3"/>
  <c r="AA9" i="3"/>
  <c r="W13" i="27"/>
  <c r="X13" i="27"/>
  <c r="Y13" i="27"/>
  <c r="Z13" i="27"/>
  <c r="AA13" i="27"/>
  <c r="AB13" i="27"/>
  <c r="W9" i="28"/>
  <c r="X9" i="28"/>
  <c r="Y9" i="28"/>
  <c r="Z9" i="28"/>
  <c r="AA9" i="28"/>
  <c r="AB9" i="28"/>
  <c r="V10" i="3"/>
  <c r="W10" i="3"/>
  <c r="X10" i="3"/>
  <c r="Y10" i="3"/>
  <c r="Z10" i="3"/>
  <c r="AA10" i="3"/>
  <c r="W10" i="27"/>
  <c r="X10" i="27"/>
  <c r="Y10" i="27"/>
  <c r="Z10" i="27"/>
  <c r="AA10" i="27"/>
  <c r="AB10" i="27"/>
  <c r="W7" i="28"/>
  <c r="X7" i="28"/>
  <c r="Y7" i="28"/>
  <c r="Z7" i="28"/>
  <c r="AA7" i="28"/>
  <c r="AB7" i="28"/>
  <c r="V6" i="3"/>
  <c r="W6" i="3"/>
  <c r="X6" i="3"/>
  <c r="Y6" i="3"/>
  <c r="Z6" i="3"/>
  <c r="AA6" i="3"/>
  <c r="W5" i="28"/>
  <c r="X5" i="28"/>
  <c r="Y5" i="28"/>
  <c r="Z5" i="28"/>
  <c r="AA5" i="28"/>
  <c r="AB5" i="28"/>
  <c r="V14" i="3"/>
  <c r="W14" i="3"/>
  <c r="X14" i="3"/>
  <c r="Y14" i="3"/>
  <c r="Z14" i="3"/>
  <c r="AA14" i="3"/>
  <c r="W7" i="27"/>
  <c r="X7" i="27"/>
  <c r="Y7" i="27"/>
  <c r="Z7" i="27"/>
  <c r="AA7" i="27"/>
  <c r="AB7" i="27"/>
  <c r="W6" i="28"/>
  <c r="X6" i="28"/>
  <c r="Y6" i="28"/>
  <c r="Z6" i="28"/>
  <c r="AA6" i="28"/>
  <c r="AB6" i="28"/>
  <c r="V11" i="3"/>
  <c r="W11" i="3"/>
  <c r="X11" i="3"/>
  <c r="Y11" i="3"/>
  <c r="Z11" i="3"/>
  <c r="AA11" i="3"/>
  <c r="W6" i="27"/>
  <c r="X6" i="27"/>
  <c r="Y6" i="27"/>
  <c r="Z6" i="27"/>
  <c r="AA6" i="27"/>
  <c r="AB6" i="27"/>
  <c r="W12" i="28"/>
  <c r="X12" i="28"/>
  <c r="Y12" i="28"/>
  <c r="Z12" i="28"/>
  <c r="AA12" i="28"/>
  <c r="AB12" i="28"/>
  <c r="N64" i="14"/>
  <c r="N54" i="14"/>
  <c r="F25" i="14"/>
  <c r="M25" i="14"/>
  <c r="I25" i="14"/>
  <c r="F36" i="14"/>
  <c r="N36" i="14" s="1"/>
  <c r="B36" i="14"/>
  <c r="N42" i="14"/>
  <c r="N40" i="14"/>
  <c r="F24" i="14"/>
  <c r="M24" i="14"/>
  <c r="I24" i="14"/>
  <c r="C58" i="10"/>
  <c r="A22" i="3"/>
  <c r="J55" i="1"/>
  <c r="A23" i="3"/>
  <c r="A24" i="3"/>
  <c r="J60" i="1"/>
  <c r="A25" i="3"/>
  <c r="A26" i="3"/>
  <c r="J35" i="1"/>
  <c r="A27" i="3"/>
  <c r="J42" i="1"/>
  <c r="A28" i="3"/>
  <c r="A29" i="3"/>
  <c r="J20" i="1"/>
  <c r="A30" i="3"/>
  <c r="J19" i="1"/>
  <c r="A21" i="3"/>
  <c r="J63" i="1"/>
  <c r="J36" i="1"/>
  <c r="J28" i="1"/>
  <c r="J17" i="1"/>
  <c r="J30" i="1"/>
  <c r="J58" i="1"/>
  <c r="J40" i="1"/>
  <c r="J32" i="1"/>
  <c r="J56" i="1"/>
  <c r="J34" i="1"/>
  <c r="J26" i="1"/>
  <c r="J61" i="1"/>
  <c r="J39" i="1"/>
  <c r="J62" i="1"/>
  <c r="J37" i="1"/>
  <c r="J50" i="1"/>
  <c r="J54" i="1"/>
  <c r="J33" i="1"/>
  <c r="J53" i="1"/>
  <c r="J25" i="1"/>
  <c r="J51" i="1"/>
  <c r="J49" i="1"/>
  <c r="J38" i="1"/>
  <c r="J18" i="1"/>
  <c r="J57" i="1"/>
  <c r="J59" i="1"/>
  <c r="J47" i="1"/>
  <c r="F18" i="14"/>
  <c r="M18" i="14"/>
  <c r="I18" i="14"/>
  <c r="F19" i="14"/>
  <c r="M19" i="14"/>
  <c r="I19" i="14"/>
  <c r="I20" i="14"/>
  <c r="F20" i="14"/>
  <c r="M20" i="14"/>
  <c r="F21" i="14"/>
  <c r="M21" i="14"/>
  <c r="I21" i="14"/>
  <c r="F22" i="14"/>
  <c r="M22" i="14"/>
  <c r="B22" i="14"/>
  <c r="F23" i="14"/>
  <c r="M23" i="14"/>
  <c r="B23" i="14"/>
  <c r="F26" i="14"/>
  <c r="M26" i="14"/>
  <c r="B26" i="14"/>
  <c r="F27" i="14"/>
  <c r="M27" i="14"/>
  <c r="I27" i="14"/>
  <c r="F28" i="14"/>
  <c r="M28" i="14"/>
  <c r="B28" i="14"/>
  <c r="F29" i="14"/>
  <c r="M29" i="14"/>
  <c r="I29" i="14"/>
  <c r="F30" i="14"/>
  <c r="M30" i="14"/>
  <c r="B30" i="14"/>
  <c r="B31" i="14"/>
  <c r="F31" i="14"/>
  <c r="M31" i="14"/>
  <c r="F7" i="14"/>
  <c r="M7" i="14"/>
  <c r="I7" i="14"/>
  <c r="F8" i="14"/>
  <c r="M8" i="14"/>
  <c r="B8" i="14"/>
  <c r="F9" i="14"/>
  <c r="M9" i="14"/>
  <c r="I9" i="14"/>
  <c r="F10" i="14"/>
  <c r="M10" i="14"/>
  <c r="I10" i="14"/>
  <c r="F11" i="14"/>
  <c r="M11" i="14"/>
  <c r="B11" i="14"/>
  <c r="F12" i="14"/>
  <c r="M12" i="14"/>
  <c r="I12" i="14"/>
  <c r="F13" i="14"/>
  <c r="M13" i="14"/>
  <c r="I13" i="14"/>
  <c r="F14" i="14"/>
  <c r="M14" i="14"/>
  <c r="B14" i="14"/>
  <c r="F15" i="14"/>
  <c r="M15" i="14"/>
  <c r="I15" i="14"/>
  <c r="F16" i="14"/>
  <c r="M16" i="14"/>
  <c r="I16" i="14"/>
  <c r="F17" i="14"/>
  <c r="M17" i="14"/>
  <c r="B17" i="14"/>
  <c r="F6" i="14"/>
  <c r="M6" i="14"/>
  <c r="B6" i="14"/>
  <c r="J32" i="14"/>
  <c r="K32" i="14"/>
  <c r="L32" i="14"/>
  <c r="M32" i="14"/>
  <c r="I32" i="14"/>
  <c r="C26" i="14"/>
  <c r="D26" i="14"/>
  <c r="E26" i="14"/>
  <c r="X6" i="30"/>
  <c r="X7" i="30"/>
  <c r="X8" i="30"/>
  <c r="X9" i="30"/>
  <c r="X10" i="30"/>
  <c r="X11" i="30"/>
  <c r="X12" i="30"/>
  <c r="X13" i="30"/>
  <c r="X14" i="30"/>
  <c r="Y6" i="30"/>
  <c r="Y7" i="30"/>
  <c r="Y8" i="30"/>
  <c r="Y9" i="30"/>
  <c r="Y10" i="30"/>
  <c r="Y11" i="30"/>
  <c r="Y12" i="30"/>
  <c r="Y13" i="30"/>
  <c r="Y14" i="30"/>
  <c r="Z6" i="30"/>
  <c r="Z7" i="30"/>
  <c r="Z8" i="30"/>
  <c r="Z9" i="30"/>
  <c r="Z10" i="30"/>
  <c r="Z11" i="30"/>
  <c r="Z12" i="30"/>
  <c r="Z13" i="30"/>
  <c r="Z14" i="30"/>
  <c r="AA6" i="30"/>
  <c r="AA7" i="30"/>
  <c r="AA8" i="30"/>
  <c r="AA9" i="30"/>
  <c r="AA10" i="30"/>
  <c r="AA11" i="30"/>
  <c r="AA12" i="30"/>
  <c r="AA13" i="30"/>
  <c r="AA14" i="30"/>
  <c r="AB6" i="30"/>
  <c r="AB7" i="30"/>
  <c r="AB8" i="30"/>
  <c r="AB9" i="30"/>
  <c r="AB10" i="30"/>
  <c r="AB11" i="30"/>
  <c r="AB12" i="30"/>
  <c r="AB13" i="30"/>
  <c r="AB14" i="30"/>
  <c r="W6" i="30"/>
  <c r="W7" i="30"/>
  <c r="W8" i="30"/>
  <c r="W9" i="30"/>
  <c r="W10" i="30"/>
  <c r="W11" i="30"/>
  <c r="W12" i="30"/>
  <c r="W13" i="30"/>
  <c r="W14" i="30"/>
  <c r="W11" i="29"/>
  <c r="X11" i="29"/>
  <c r="Y11" i="29"/>
  <c r="Z11" i="29"/>
  <c r="W7" i="29"/>
  <c r="X7" i="29"/>
  <c r="Y7" i="29"/>
  <c r="Z7" i="29"/>
  <c r="W14" i="29"/>
  <c r="X14" i="29"/>
  <c r="Y14" i="29"/>
  <c r="Z14" i="29"/>
  <c r="W9" i="29"/>
  <c r="X9" i="29"/>
  <c r="Y9" i="29"/>
  <c r="Z9" i="29"/>
  <c r="W10" i="29"/>
  <c r="X10" i="29"/>
  <c r="Y10" i="29"/>
  <c r="Z10" i="29"/>
  <c r="W13" i="29"/>
  <c r="X13" i="29"/>
  <c r="Y13" i="29"/>
  <c r="Z13" i="29"/>
  <c r="W12" i="29"/>
  <c r="X12" i="29"/>
  <c r="Y12" i="29"/>
  <c r="Z12" i="29"/>
  <c r="Z14" i="31"/>
  <c r="W6" i="29"/>
  <c r="X6" i="29"/>
  <c r="Y6" i="29"/>
  <c r="Z6" i="29"/>
  <c r="W8" i="29"/>
  <c r="X8" i="29"/>
  <c r="Y8" i="29"/>
  <c r="Z8" i="29"/>
  <c r="J52" i="1"/>
  <c r="J104" i="1"/>
  <c r="J102" i="1"/>
  <c r="J103" i="1"/>
  <c r="J24" i="1"/>
  <c r="J41" i="1"/>
  <c r="I30" i="14"/>
  <c r="F35" i="14"/>
  <c r="N35" i="14" s="1"/>
  <c r="B35" i="14"/>
  <c r="J64" i="1"/>
  <c r="J101" i="1"/>
  <c r="J43" i="1"/>
  <c r="J45" i="1"/>
  <c r="J23" i="1"/>
  <c r="J29" i="1"/>
  <c r="J48" i="1"/>
  <c r="J44" i="1"/>
  <c r="J31" i="1"/>
  <c r="J22" i="1"/>
  <c r="J46" i="1"/>
  <c r="J100" i="1"/>
  <c r="J27" i="1"/>
  <c r="J21" i="1"/>
  <c r="J99" i="1"/>
  <c r="I9" i="1"/>
  <c r="I5" i="1"/>
  <c r="I7" i="1"/>
  <c r="I10" i="1"/>
  <c r="I4" i="1"/>
  <c r="I12" i="1"/>
  <c r="I6" i="1"/>
  <c r="I11" i="1"/>
  <c r="I8" i="1"/>
  <c r="I13" i="1"/>
  <c r="B5" i="14"/>
  <c r="C5" i="14"/>
  <c r="D5" i="14"/>
  <c r="E5" i="14"/>
  <c r="F5" i="14"/>
  <c r="I5" i="14"/>
  <c r="J5" i="14"/>
  <c r="K5" i="14"/>
  <c r="L5" i="14"/>
  <c r="M5" i="14"/>
  <c r="C6" i="14"/>
  <c r="D6" i="14"/>
  <c r="E6" i="14"/>
  <c r="I6" i="14"/>
  <c r="J6" i="14"/>
  <c r="K6" i="14"/>
  <c r="L6" i="14"/>
  <c r="B7" i="14"/>
  <c r="C7" i="14"/>
  <c r="D7" i="14"/>
  <c r="E7" i="14"/>
  <c r="J7" i="14"/>
  <c r="K7" i="14"/>
  <c r="L7" i="14"/>
  <c r="C8" i="14"/>
  <c r="D8" i="14"/>
  <c r="E8" i="14"/>
  <c r="I8" i="14"/>
  <c r="J8" i="14"/>
  <c r="K8" i="14"/>
  <c r="L8" i="14"/>
  <c r="B9" i="14"/>
  <c r="C9" i="14"/>
  <c r="D9" i="14"/>
  <c r="E9" i="14"/>
  <c r="J9" i="14"/>
  <c r="K9" i="14"/>
  <c r="L9" i="14"/>
  <c r="B10" i="14"/>
  <c r="C10" i="14"/>
  <c r="D10" i="14"/>
  <c r="E10" i="14"/>
  <c r="J10" i="14"/>
  <c r="K10" i="14"/>
  <c r="L10" i="14"/>
  <c r="C11" i="14"/>
  <c r="D11" i="14"/>
  <c r="E11" i="14"/>
  <c r="I11" i="14"/>
  <c r="J11" i="14"/>
  <c r="K11" i="14"/>
  <c r="L11" i="14"/>
  <c r="B12" i="14"/>
  <c r="C12" i="14"/>
  <c r="D12" i="14"/>
  <c r="E12" i="14"/>
  <c r="J12" i="14"/>
  <c r="K12" i="14"/>
  <c r="L12" i="14"/>
  <c r="B13" i="14"/>
  <c r="C13" i="14"/>
  <c r="D13" i="14"/>
  <c r="E13" i="14"/>
  <c r="J13" i="14"/>
  <c r="K13" i="14"/>
  <c r="L13" i="14"/>
  <c r="C14" i="14"/>
  <c r="D14" i="14"/>
  <c r="E14" i="14"/>
  <c r="I14" i="14"/>
  <c r="J14" i="14"/>
  <c r="K14" i="14"/>
  <c r="L14" i="14"/>
  <c r="B15" i="14"/>
  <c r="C15" i="14"/>
  <c r="D15" i="14"/>
  <c r="E15" i="14"/>
  <c r="J15" i="14"/>
  <c r="K15" i="14"/>
  <c r="L15" i="14"/>
  <c r="B16" i="14"/>
  <c r="C16" i="14"/>
  <c r="D16" i="14"/>
  <c r="E16" i="14"/>
  <c r="J16" i="14"/>
  <c r="K16" i="14"/>
  <c r="L16" i="14"/>
  <c r="C17" i="14"/>
  <c r="D17" i="14"/>
  <c r="E17" i="14"/>
  <c r="I17" i="14"/>
  <c r="J17" i="14"/>
  <c r="K17" i="14"/>
  <c r="L17" i="14"/>
  <c r="B18" i="14"/>
  <c r="C18" i="14"/>
  <c r="D18" i="14"/>
  <c r="E18" i="14"/>
  <c r="J18" i="14"/>
  <c r="K18" i="14"/>
  <c r="L18" i="14"/>
  <c r="B19" i="14"/>
  <c r="C19" i="14"/>
  <c r="D19" i="14"/>
  <c r="E19" i="14"/>
  <c r="J19" i="14"/>
  <c r="K19" i="14"/>
  <c r="L19" i="14"/>
  <c r="B20" i="14"/>
  <c r="C20" i="14"/>
  <c r="D20" i="14"/>
  <c r="E20" i="14"/>
  <c r="J20" i="14"/>
  <c r="K20" i="14"/>
  <c r="L20" i="14"/>
  <c r="B21" i="14"/>
  <c r="C21" i="14"/>
  <c r="D21" i="14"/>
  <c r="E21" i="14"/>
  <c r="J21" i="14"/>
  <c r="K21" i="14"/>
  <c r="L21" i="14"/>
  <c r="C22" i="14"/>
  <c r="D22" i="14"/>
  <c r="E22" i="14"/>
  <c r="I22" i="14"/>
  <c r="J22" i="14"/>
  <c r="K22" i="14"/>
  <c r="L22" i="14"/>
  <c r="C23" i="14"/>
  <c r="D23" i="14"/>
  <c r="E23" i="14"/>
  <c r="I23" i="14"/>
  <c r="J23" i="14"/>
  <c r="K23" i="14"/>
  <c r="L23" i="14"/>
  <c r="B24" i="14"/>
  <c r="C24" i="14"/>
  <c r="D24" i="14"/>
  <c r="E24" i="14"/>
  <c r="J24" i="14"/>
  <c r="K24" i="14"/>
  <c r="L24" i="14"/>
  <c r="B25" i="14"/>
  <c r="C25" i="14"/>
  <c r="D25" i="14"/>
  <c r="E25" i="14"/>
  <c r="J25" i="14"/>
  <c r="K25" i="14"/>
  <c r="L25" i="14"/>
  <c r="I26" i="14"/>
  <c r="J26" i="14"/>
  <c r="K26" i="14"/>
  <c r="L26" i="14"/>
  <c r="B27" i="14"/>
  <c r="C27" i="14"/>
  <c r="D27" i="14"/>
  <c r="E27" i="14"/>
  <c r="J27" i="14"/>
  <c r="K27" i="14"/>
  <c r="L27" i="14"/>
  <c r="C28" i="14"/>
  <c r="D28" i="14"/>
  <c r="E28" i="14"/>
  <c r="I28" i="14"/>
  <c r="J28" i="14"/>
  <c r="K28" i="14"/>
  <c r="L28" i="14"/>
  <c r="B29" i="14"/>
  <c r="C29" i="14"/>
  <c r="D29" i="14"/>
  <c r="E29" i="14"/>
  <c r="J29" i="14"/>
  <c r="K29" i="14"/>
  <c r="L29" i="14"/>
  <c r="C30" i="14"/>
  <c r="D30" i="14"/>
  <c r="E30" i="14"/>
  <c r="J30" i="14"/>
  <c r="K30" i="14"/>
  <c r="L30" i="14"/>
  <c r="C31" i="14"/>
  <c r="D31" i="14"/>
  <c r="E31" i="14"/>
  <c r="I31" i="14"/>
  <c r="J31" i="14"/>
  <c r="K31" i="14"/>
  <c r="L31" i="14"/>
  <c r="B32" i="14"/>
  <c r="C32" i="14"/>
  <c r="D32" i="14"/>
  <c r="E32" i="14"/>
  <c r="F32" i="14"/>
  <c r="B33" i="14"/>
  <c r="C33" i="14"/>
  <c r="D33" i="14"/>
  <c r="E33" i="14"/>
  <c r="F33" i="14"/>
  <c r="B34" i="14"/>
  <c r="C34" i="14"/>
  <c r="D34" i="14"/>
  <c r="E34" i="14"/>
  <c r="F34" i="14"/>
  <c r="N34" i="14" s="1"/>
  <c r="C35" i="14"/>
  <c r="D35" i="14"/>
  <c r="E35" i="14"/>
  <c r="C36" i="14"/>
  <c r="D36" i="14"/>
  <c r="E36" i="14"/>
  <c r="U6" i="3"/>
  <c r="U7" i="3"/>
  <c r="U8" i="3"/>
  <c r="U9" i="3"/>
  <c r="U10" i="3"/>
  <c r="U11" i="3"/>
  <c r="U12" i="3"/>
  <c r="U13" i="3"/>
  <c r="U14" i="3"/>
  <c r="U15" i="3"/>
  <c r="U5" i="27"/>
  <c r="U6" i="27"/>
  <c r="U7" i="27"/>
  <c r="U8" i="27"/>
  <c r="U9" i="27"/>
  <c r="U10" i="27"/>
  <c r="U11" i="27"/>
  <c r="U12" i="27"/>
  <c r="U13" i="27"/>
  <c r="A20" i="27"/>
  <c r="A21" i="27"/>
  <c r="A22" i="27"/>
  <c r="A23" i="27"/>
  <c r="A24" i="27"/>
  <c r="A25" i="27"/>
  <c r="A26" i="27"/>
  <c r="A27" i="27"/>
  <c r="A28" i="27"/>
  <c r="U5" i="28"/>
  <c r="U6" i="28"/>
  <c r="U7" i="28"/>
  <c r="U8" i="28"/>
  <c r="U9" i="28"/>
  <c r="U10" i="28"/>
  <c r="U11" i="28"/>
  <c r="U12" i="28"/>
  <c r="U13" i="28"/>
  <c r="A20" i="28"/>
  <c r="A21" i="28"/>
  <c r="A22" i="28"/>
  <c r="A23" i="28"/>
  <c r="A24" i="28"/>
  <c r="A25" i="28"/>
  <c r="A26" i="28"/>
  <c r="A27" i="28"/>
  <c r="A28" i="28"/>
  <c r="U6" i="29"/>
  <c r="U7" i="29"/>
  <c r="U8" i="29"/>
  <c r="U9" i="29"/>
  <c r="U10" i="29"/>
  <c r="U11" i="29"/>
  <c r="U12" i="29"/>
  <c r="U13" i="29"/>
  <c r="U14" i="29"/>
  <c r="A20" i="29"/>
  <c r="A21" i="29"/>
  <c r="A22" i="29"/>
  <c r="A23" i="29"/>
  <c r="A24" i="29"/>
  <c r="A25" i="29"/>
  <c r="A26" i="29"/>
  <c r="A27" i="29"/>
  <c r="A28" i="29"/>
  <c r="U6" i="30"/>
  <c r="U7" i="30"/>
  <c r="U8" i="30"/>
  <c r="U9" i="30"/>
  <c r="U10" i="30"/>
  <c r="U11" i="30"/>
  <c r="U12" i="30"/>
  <c r="U13" i="30"/>
  <c r="U14" i="30"/>
  <c r="A20" i="30"/>
  <c r="A21" i="30"/>
  <c r="A22" i="30"/>
  <c r="A23" i="30"/>
  <c r="A24" i="30"/>
  <c r="A25" i="30"/>
  <c r="A26" i="30"/>
  <c r="A27" i="30"/>
  <c r="A28" i="30"/>
  <c r="U6" i="31"/>
  <c r="U7" i="31"/>
  <c r="U8" i="31"/>
  <c r="U9" i="31"/>
  <c r="U10" i="31"/>
  <c r="U11" i="31"/>
  <c r="U12" i="31"/>
  <c r="U13" i="31"/>
  <c r="A19" i="31"/>
  <c r="A20" i="31"/>
  <c r="A21" i="31"/>
  <c r="A22" i="31"/>
  <c r="A23" i="31"/>
  <c r="A24" i="31"/>
  <c r="A25" i="31"/>
  <c r="A26" i="31"/>
  <c r="B46" i="10"/>
  <c r="C46" i="10"/>
  <c r="D46" i="10"/>
  <c r="E46" i="10"/>
  <c r="F46" i="10"/>
  <c r="G46" i="10"/>
  <c r="B42" i="10"/>
  <c r="C42" i="10"/>
  <c r="D42" i="10"/>
  <c r="E42" i="10"/>
  <c r="F42" i="10"/>
  <c r="G42" i="10"/>
  <c r="B40" i="10"/>
  <c r="C40" i="10"/>
  <c r="D40" i="10"/>
  <c r="E40" i="10"/>
  <c r="F40" i="10"/>
  <c r="G40" i="10"/>
  <c r="B60" i="10"/>
  <c r="C60" i="10"/>
  <c r="D60" i="10"/>
  <c r="E60" i="10"/>
  <c r="F60" i="10"/>
  <c r="G60" i="10"/>
  <c r="B19" i="10"/>
  <c r="C19" i="10"/>
  <c r="D19" i="10"/>
  <c r="E19" i="10"/>
  <c r="F19" i="10"/>
  <c r="G19" i="10"/>
  <c r="B47" i="10"/>
  <c r="C47" i="10"/>
  <c r="D47" i="10"/>
  <c r="E47" i="10"/>
  <c r="F47" i="10"/>
  <c r="G47" i="10"/>
  <c r="B28" i="10"/>
  <c r="C28" i="10"/>
  <c r="D28" i="10"/>
  <c r="E28" i="10"/>
  <c r="F28" i="10"/>
  <c r="G28" i="10"/>
  <c r="B27" i="10"/>
  <c r="C27" i="10"/>
  <c r="D27" i="10"/>
  <c r="E27" i="10"/>
  <c r="F27" i="10"/>
  <c r="G27" i="10"/>
  <c r="B61" i="10"/>
  <c r="C61" i="10"/>
  <c r="D61" i="10"/>
  <c r="E61" i="10"/>
  <c r="F61" i="10"/>
  <c r="G61" i="10"/>
  <c r="B11" i="10"/>
  <c r="C11" i="10"/>
  <c r="D11" i="10"/>
  <c r="E11" i="10"/>
  <c r="F11" i="10"/>
  <c r="G11" i="10"/>
  <c r="B15" i="10"/>
  <c r="C15" i="10"/>
  <c r="D15" i="10"/>
  <c r="E15" i="10"/>
  <c r="F15" i="10"/>
  <c r="G15" i="10"/>
  <c r="B50" i="10"/>
  <c r="C50" i="10"/>
  <c r="D50" i="10"/>
  <c r="E50" i="10"/>
  <c r="F50" i="10"/>
  <c r="G50" i="10"/>
  <c r="B21" i="10"/>
  <c r="C21" i="10"/>
  <c r="D21" i="10"/>
  <c r="E21" i="10"/>
  <c r="F21" i="10"/>
  <c r="G21" i="10"/>
  <c r="B52" i="10"/>
  <c r="C52" i="10"/>
  <c r="D52" i="10"/>
  <c r="E52" i="10"/>
  <c r="F52" i="10"/>
  <c r="G52" i="10"/>
  <c r="B62" i="10"/>
  <c r="C62" i="10"/>
  <c r="D62" i="10"/>
  <c r="E62" i="10"/>
  <c r="F62" i="10"/>
  <c r="G62" i="10"/>
  <c r="B20" i="10"/>
  <c r="C20" i="10"/>
  <c r="D20" i="10"/>
  <c r="E20" i="10"/>
  <c r="F20" i="10"/>
  <c r="G20" i="10"/>
  <c r="B30" i="10"/>
  <c r="C30" i="10"/>
  <c r="D30" i="10"/>
  <c r="E30" i="10"/>
  <c r="F30" i="10"/>
  <c r="G30" i="10"/>
  <c r="B54" i="10"/>
  <c r="C54" i="10"/>
  <c r="D54" i="10"/>
  <c r="E54" i="10"/>
  <c r="F54" i="10"/>
  <c r="G54" i="10"/>
  <c r="B56" i="10"/>
  <c r="C56" i="10"/>
  <c r="D56" i="10"/>
  <c r="E56" i="10"/>
  <c r="F56" i="10"/>
  <c r="G56" i="10"/>
  <c r="B41" i="10"/>
  <c r="C41" i="10"/>
  <c r="D41" i="10"/>
  <c r="E41" i="10"/>
  <c r="F41" i="10"/>
  <c r="G41" i="10"/>
  <c r="B13" i="10"/>
  <c r="C13" i="10"/>
  <c r="D13" i="10"/>
  <c r="E13" i="10"/>
  <c r="F13" i="10"/>
  <c r="G13" i="10"/>
  <c r="B33" i="10"/>
  <c r="C33" i="10"/>
  <c r="D33" i="10"/>
  <c r="E33" i="10"/>
  <c r="F33" i="10"/>
  <c r="G33" i="10"/>
  <c r="B25" i="10"/>
  <c r="C25" i="10"/>
  <c r="D25" i="10"/>
  <c r="E25" i="10"/>
  <c r="F25" i="10"/>
  <c r="G25" i="10"/>
  <c r="B58" i="10"/>
  <c r="D58" i="10"/>
  <c r="E58" i="10"/>
  <c r="F58" i="10"/>
  <c r="G58" i="10"/>
  <c r="B43" i="10"/>
  <c r="C43" i="10"/>
  <c r="D43" i="10"/>
  <c r="E43" i="10"/>
  <c r="F43" i="10"/>
  <c r="G43" i="10"/>
  <c r="B35" i="10"/>
  <c r="C35" i="10"/>
  <c r="D35" i="10"/>
  <c r="E35" i="10"/>
  <c r="F35" i="10"/>
  <c r="G35" i="10"/>
  <c r="B53" i="10"/>
  <c r="C53" i="10"/>
  <c r="D53" i="10"/>
  <c r="E53" i="10"/>
  <c r="F53" i="10"/>
  <c r="G53" i="10"/>
  <c r="B8" i="10"/>
  <c r="C8" i="10"/>
  <c r="D8" i="10"/>
  <c r="E8" i="10"/>
  <c r="F8" i="10"/>
  <c r="G8" i="10"/>
  <c r="B7" i="10"/>
  <c r="C7" i="10"/>
  <c r="D7" i="10"/>
  <c r="E7" i="10"/>
  <c r="F7" i="10"/>
  <c r="G7" i="10"/>
  <c r="B9" i="10"/>
  <c r="C9" i="10"/>
  <c r="D9" i="10"/>
  <c r="E9" i="10"/>
  <c r="F9" i="10"/>
  <c r="G9" i="10"/>
  <c r="B23" i="10"/>
  <c r="C23" i="10"/>
  <c r="D23" i="10"/>
  <c r="E23" i="10"/>
  <c r="F23" i="10"/>
  <c r="G23" i="10"/>
  <c r="B39" i="10"/>
  <c r="C39" i="10"/>
  <c r="D39" i="10"/>
  <c r="E39" i="10"/>
  <c r="F39" i="10"/>
  <c r="G39" i="10"/>
  <c r="B5" i="10"/>
  <c r="C5" i="10"/>
  <c r="D5" i="10"/>
  <c r="E5" i="10"/>
  <c r="F5" i="10"/>
  <c r="G5" i="10"/>
  <c r="B31" i="10"/>
  <c r="C31" i="10"/>
  <c r="D31" i="10"/>
  <c r="E31" i="10"/>
  <c r="F31" i="10"/>
  <c r="G31" i="10"/>
  <c r="B38" i="10"/>
  <c r="C38" i="10"/>
  <c r="D38" i="10"/>
  <c r="E38" i="10"/>
  <c r="F38" i="10"/>
  <c r="G38" i="10"/>
  <c r="B4" i="10"/>
  <c r="C4" i="10"/>
  <c r="D4" i="10"/>
  <c r="E4" i="10"/>
  <c r="F4" i="10"/>
  <c r="G4" i="10"/>
  <c r="B29" i="10"/>
  <c r="C29" i="10"/>
  <c r="D29" i="10"/>
  <c r="E29" i="10"/>
  <c r="F29" i="10"/>
  <c r="G29" i="10"/>
  <c r="B16" i="10"/>
  <c r="C16" i="10"/>
  <c r="D16" i="10"/>
  <c r="E16" i="10"/>
  <c r="F16" i="10"/>
  <c r="G16" i="10"/>
  <c r="B22" i="10"/>
  <c r="C22" i="10"/>
  <c r="D22" i="10"/>
  <c r="E22" i="10"/>
  <c r="F22" i="10"/>
  <c r="G22" i="10"/>
  <c r="B14" i="10"/>
  <c r="C14" i="10"/>
  <c r="D14" i="10"/>
  <c r="E14" i="10"/>
  <c r="F14" i="10"/>
  <c r="G14" i="10"/>
  <c r="B12" i="10"/>
  <c r="C12" i="10"/>
  <c r="D12" i="10"/>
  <c r="E12" i="10"/>
  <c r="F12" i="10"/>
  <c r="G12" i="10"/>
  <c r="B3" i="10"/>
  <c r="C3" i="10"/>
  <c r="D3" i="10"/>
  <c r="E3" i="10"/>
  <c r="F3" i="10"/>
  <c r="G3" i="10"/>
  <c r="B24" i="10"/>
  <c r="C24" i="10"/>
  <c r="D24" i="10"/>
  <c r="E24" i="10"/>
  <c r="F24" i="10"/>
  <c r="G24" i="10"/>
  <c r="B49" i="10"/>
  <c r="C49" i="10"/>
  <c r="D49" i="10"/>
  <c r="E49" i="10"/>
  <c r="F49" i="10"/>
  <c r="G49" i="10"/>
  <c r="B48" i="10"/>
  <c r="C48" i="10"/>
  <c r="D48" i="10"/>
  <c r="E48" i="10"/>
  <c r="F48" i="10"/>
  <c r="G48" i="10"/>
  <c r="B26" i="10"/>
  <c r="C26" i="10"/>
  <c r="D26" i="10"/>
  <c r="E26" i="10"/>
  <c r="F26" i="10"/>
  <c r="G26" i="10"/>
  <c r="B57" i="10"/>
  <c r="C57" i="10"/>
  <c r="D57" i="10"/>
  <c r="E57" i="10"/>
  <c r="F57" i="10"/>
  <c r="G57" i="10"/>
  <c r="B55" i="10"/>
  <c r="C55" i="10"/>
  <c r="D55" i="10"/>
  <c r="E55" i="10"/>
  <c r="F55" i="10"/>
  <c r="G55" i="10"/>
  <c r="B51" i="10"/>
  <c r="C51" i="10"/>
  <c r="D51" i="10"/>
  <c r="E51" i="10"/>
  <c r="F51" i="10"/>
  <c r="G51" i="10"/>
  <c r="B45" i="10"/>
  <c r="C45" i="10"/>
  <c r="D45" i="10"/>
  <c r="E45" i="10"/>
  <c r="F45" i="10"/>
  <c r="G45" i="10"/>
  <c r="B59" i="10"/>
  <c r="C59" i="10"/>
  <c r="D59" i="10"/>
  <c r="E59" i="10"/>
  <c r="F59" i="10"/>
  <c r="G59" i="10"/>
  <c r="B44" i="10"/>
  <c r="C44" i="10"/>
  <c r="D44" i="10"/>
  <c r="E44" i="10"/>
  <c r="F44" i="10"/>
  <c r="G44" i="10"/>
  <c r="B36" i="10"/>
  <c r="C36" i="10"/>
  <c r="D36" i="10"/>
  <c r="E36" i="10"/>
  <c r="F36" i="10"/>
  <c r="G36" i="10"/>
  <c r="B32" i="10"/>
  <c r="C32" i="10"/>
  <c r="D32" i="10"/>
  <c r="E32" i="10"/>
  <c r="F32" i="10"/>
  <c r="G32" i="10"/>
  <c r="B10" i="10"/>
  <c r="C10" i="10"/>
  <c r="D10" i="10"/>
  <c r="E10" i="10"/>
  <c r="F10" i="10"/>
  <c r="G10" i="10"/>
  <c r="B37" i="10"/>
  <c r="C37" i="10"/>
  <c r="D37" i="10"/>
  <c r="E37" i="10"/>
  <c r="F37" i="10"/>
  <c r="G37" i="10"/>
  <c r="B6" i="10"/>
  <c r="C6" i="10"/>
  <c r="D6" i="10"/>
  <c r="E6" i="10"/>
  <c r="F6" i="10"/>
  <c r="G6" i="10"/>
  <c r="B18" i="10"/>
  <c r="C18" i="10"/>
  <c r="D18" i="10"/>
  <c r="E18" i="10"/>
  <c r="F18" i="10"/>
  <c r="G18" i="10"/>
  <c r="B34" i="10"/>
  <c r="C34" i="10"/>
  <c r="D34" i="10"/>
  <c r="E34" i="10"/>
  <c r="F34" i="10"/>
  <c r="G34" i="10"/>
  <c r="B17" i="10"/>
  <c r="C17" i="10"/>
  <c r="D17" i="10"/>
  <c r="E17" i="10"/>
  <c r="F17" i="10"/>
  <c r="G17" i="10"/>
  <c r="AB14" i="31" l="1"/>
  <c r="AA14" i="31"/>
  <c r="W14" i="31"/>
  <c r="Y14" i="31"/>
  <c r="X14" i="31"/>
  <c r="AC8" i="31"/>
  <c r="AB15" i="30"/>
  <c r="AC10" i="30"/>
  <c r="AA15" i="30"/>
  <c r="Z15" i="30"/>
  <c r="Y15" i="30"/>
  <c r="X15" i="30"/>
  <c r="W15" i="30"/>
  <c r="N77" i="14"/>
  <c r="Z15" i="29"/>
  <c r="X15" i="29"/>
  <c r="AA15" i="29"/>
  <c r="AB15" i="29"/>
  <c r="Y15" i="29"/>
  <c r="W15" i="29"/>
  <c r="AC13" i="29"/>
  <c r="N60" i="14"/>
  <c r="AC8" i="28"/>
  <c r="N63" i="14"/>
  <c r="N65" i="14"/>
  <c r="N61" i="14"/>
  <c r="W14" i="28"/>
  <c r="AC5" i="28"/>
  <c r="N49" i="14"/>
  <c r="AA15" i="27"/>
  <c r="AB15" i="27"/>
  <c r="Z15" i="27"/>
  <c r="Y15" i="27"/>
  <c r="X15" i="27"/>
  <c r="W15" i="27"/>
  <c r="N51" i="14"/>
  <c r="N47" i="14"/>
  <c r="N48" i="14"/>
  <c r="N50" i="14"/>
  <c r="N32" i="14"/>
  <c r="N55" i="14"/>
  <c r="N46" i="14"/>
  <c r="N73" i="14"/>
  <c r="N78" i="14"/>
  <c r="N41" i="14"/>
  <c r="N19" i="14"/>
  <c r="N31" i="14"/>
  <c r="Z16" i="3"/>
  <c r="N20" i="14"/>
  <c r="N12" i="14"/>
  <c r="AA16" i="3"/>
  <c r="Y16" i="3"/>
  <c r="AB10" i="3"/>
  <c r="AB13" i="3"/>
  <c r="X16" i="3"/>
  <c r="AB11" i="3"/>
  <c r="AB9" i="3"/>
  <c r="D64" i="10"/>
  <c r="N33" i="14"/>
  <c r="AB12" i="3"/>
  <c r="W16" i="3"/>
  <c r="V16" i="3"/>
  <c r="AC11" i="31"/>
  <c r="AC7" i="31"/>
  <c r="AC12" i="31"/>
  <c r="AC6" i="31"/>
  <c r="AC9" i="31"/>
  <c r="AC10" i="31"/>
  <c r="AC13" i="31"/>
  <c r="R130" i="10"/>
  <c r="AC7" i="30"/>
  <c r="AC14" i="30"/>
  <c r="AC9" i="30"/>
  <c r="K130" i="10"/>
  <c r="N70" i="14"/>
  <c r="N71" i="14"/>
  <c r="D130" i="10"/>
  <c r="N66" i="14"/>
  <c r="AB14" i="28"/>
  <c r="AA14" i="28"/>
  <c r="Z14" i="28"/>
  <c r="AC10" i="28"/>
  <c r="N59" i="14"/>
  <c r="AC9" i="28"/>
  <c r="Y14" i="28"/>
  <c r="AC11" i="28"/>
  <c r="X14" i="28"/>
  <c r="AC7" i="28"/>
  <c r="R64" i="10"/>
  <c r="AC12" i="28"/>
  <c r="AC13" i="28"/>
  <c r="N43" i="14"/>
  <c r="N52" i="14"/>
  <c r="AC10" i="27"/>
  <c r="N53" i="14"/>
  <c r="AC13" i="27"/>
  <c r="AC8" i="27"/>
  <c r="AC12" i="27"/>
  <c r="AC7" i="27"/>
  <c r="AC11" i="27"/>
  <c r="AC5" i="27"/>
  <c r="AC9" i="27"/>
  <c r="AC6" i="27"/>
  <c r="K64" i="10"/>
  <c r="N45" i="14"/>
  <c r="J105" i="1"/>
  <c r="AC14" i="29"/>
  <c r="N17" i="14"/>
  <c r="N9" i="14"/>
  <c r="N26" i="14"/>
  <c r="AB8" i="3"/>
  <c r="AC8" i="30"/>
  <c r="N14" i="14"/>
  <c r="N21" i="14"/>
  <c r="AC10" i="29"/>
  <c r="N11" i="14"/>
  <c r="N28" i="14"/>
  <c r="N18" i="14"/>
  <c r="AC7" i="29"/>
  <c r="AC6" i="30"/>
  <c r="N16" i="14"/>
  <c r="N23" i="14"/>
  <c r="AB14" i="3"/>
  <c r="AC6" i="29"/>
  <c r="AC9" i="29"/>
  <c r="AC12" i="30"/>
  <c r="AC11" i="30"/>
  <c r="N6" i="14"/>
  <c r="N10" i="14"/>
  <c r="N27" i="14"/>
  <c r="AB6" i="3"/>
  <c r="AC12" i="29"/>
  <c r="N30" i="14"/>
  <c r="AC6" i="28"/>
  <c r="AC8" i="29"/>
  <c r="AC11" i="29"/>
  <c r="AC13" i="30"/>
  <c r="N15" i="14"/>
  <c r="N7" i="14"/>
  <c r="N22" i="14"/>
  <c r="N24" i="14"/>
  <c r="AC14" i="31" l="1"/>
  <c r="AC15" i="30"/>
  <c r="AC15" i="29"/>
  <c r="AC15" i="27"/>
  <c r="AB16" i="3"/>
  <c r="AC14" i="28"/>
</calcChain>
</file>

<file path=xl/sharedStrings.xml><?xml version="1.0" encoding="utf-8"?>
<sst xmlns="http://schemas.openxmlformats.org/spreadsheetml/2006/main" count="2107" uniqueCount="391">
  <si>
    <t>Winner</t>
    <phoneticPr fontId="0" type="noConversion"/>
  </si>
  <si>
    <t>Individial Winner Match 3 - BILLERICAY CUP</t>
  </si>
  <si>
    <t>Team Winners Match 5 - KELVEDON + MINI's</t>
  </si>
  <si>
    <t>DOES</t>
  </si>
  <si>
    <t>B7</t>
  </si>
  <si>
    <t>A7</t>
  </si>
  <si>
    <t>C7</t>
  </si>
  <si>
    <t>F7</t>
  </si>
  <si>
    <t>A8</t>
  </si>
  <si>
    <t>Draw</t>
  </si>
  <si>
    <t>Weight</t>
  </si>
  <si>
    <t>Index</t>
  </si>
  <si>
    <t>2nd Round</t>
  </si>
  <si>
    <t>Final</t>
  </si>
  <si>
    <t>3rd Round</t>
  </si>
  <si>
    <t>4th Round</t>
  </si>
  <si>
    <t xml:space="preserve">Pebmarsh </t>
    <phoneticPr fontId="0" type="noConversion"/>
  </si>
  <si>
    <t>Points</t>
    <phoneticPr fontId="0" type="noConversion"/>
  </si>
  <si>
    <t>Division 1, Match 6 - CANAL</t>
  </si>
  <si>
    <t>Individual Knockout Runner Up</t>
  </si>
  <si>
    <t>A9</t>
  </si>
  <si>
    <t>B9</t>
  </si>
  <si>
    <t>C9</t>
  </si>
  <si>
    <t>D9</t>
  </si>
  <si>
    <t>E9</t>
  </si>
  <si>
    <t>F9</t>
  </si>
  <si>
    <t>BRAINTREE</t>
  </si>
  <si>
    <t>Individual Points Winner - COATES CUP</t>
  </si>
  <si>
    <t>Team Winners Match 1  -COLCHESTER CUP</t>
  </si>
  <si>
    <t>Individial Winner Match 1 - CHELMSFORD CUP</t>
  </si>
  <si>
    <t>Team Winners Match 6 - HALSTEAD &amp; HEDINGHAM</t>
  </si>
  <si>
    <t>Winner</t>
  </si>
  <si>
    <t>Individual Points Runner Up</t>
  </si>
  <si>
    <t>Individual Points Third</t>
  </si>
  <si>
    <t>V</t>
  </si>
  <si>
    <t>B8</t>
  </si>
  <si>
    <t>F8</t>
  </si>
  <si>
    <t>D7</t>
  </si>
  <si>
    <t>MALDON</t>
  </si>
  <si>
    <t>BILLERICAY</t>
  </si>
  <si>
    <t>KELVEDON</t>
  </si>
  <si>
    <t>Match 3</t>
  </si>
  <si>
    <t>C8</t>
  </si>
  <si>
    <t>D8</t>
  </si>
  <si>
    <t>E7</t>
  </si>
  <si>
    <t>Match 4</t>
  </si>
  <si>
    <t>Match 5</t>
  </si>
  <si>
    <t>Match 6</t>
  </si>
  <si>
    <t xml:space="preserve">3rd Round </t>
  </si>
  <si>
    <t>5th Round</t>
  </si>
  <si>
    <t>League Winners  - R LINGARD CUP</t>
  </si>
  <si>
    <t>1st Round</t>
  </si>
  <si>
    <t>Overall Match Result</t>
  </si>
  <si>
    <t>A Section</t>
  </si>
  <si>
    <t>B Section</t>
  </si>
  <si>
    <t>C Section</t>
  </si>
  <si>
    <t>D Section</t>
  </si>
  <si>
    <t>E Section</t>
  </si>
  <si>
    <t>F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</si>
  <si>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</si>
  <si>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</si>
  <si>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</si>
  <si>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</si>
  <si>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</si>
  <si>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</si>
  <si>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</si>
  <si>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</si>
  <si>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</si>
  <si>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F4</t>
    <phoneticPr fontId="0" type="noConversion"/>
  </si>
  <si>
    <t>Position</t>
  </si>
  <si>
    <t>Angler</t>
  </si>
  <si>
    <t>E1</t>
    <phoneticPr fontId="0" type="noConversion"/>
  </si>
  <si>
    <t>Total Section Points (only used if league pts tied)</t>
  </si>
  <si>
    <t>Individual Knockout Winner - LONG MELFORD TROPHY</t>
  </si>
  <si>
    <t>Individual Points League</t>
  </si>
  <si>
    <t>Team Winners Match 4 - SUDBURY CUP</t>
  </si>
  <si>
    <t>Individial Winner Match 4 - LAWFORD CUP</t>
  </si>
  <si>
    <t>V</t>
    <phoneticPr fontId="0" type="noConversion"/>
  </si>
  <si>
    <t>Individual Result - Match 6</t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</si>
  <si>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</si>
  <si>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</si>
  <si>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</si>
  <si>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</si>
  <si>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</si>
  <si>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</si>
  <si>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</si>
  <si>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</si>
  <si>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</si>
  <si>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</si>
  <si>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</si>
  <si>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</si>
  <si>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</si>
  <si>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</si>
  <si>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</si>
  <si>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</si>
  <si>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</si>
  <si>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</si>
  <si>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</si>
  <si>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</si>
  <si>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</si>
  <si>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</si>
  <si>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</si>
  <si>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</si>
  <si>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</si>
  <si>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</si>
  <si>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</si>
  <si>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</si>
  <si>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</si>
  <si>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</si>
  <si>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</si>
  <si>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</si>
  <si>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</si>
  <si>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</si>
  <si>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</si>
  <si>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</si>
  <si>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</si>
  <si>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</si>
  <si>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</si>
  <si>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</si>
  <si>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</si>
  <si>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</si>
  <si>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</si>
  <si>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</si>
  <si>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</si>
  <si>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</si>
  <si>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Individual Result - Match 2</t>
  </si>
  <si>
    <t>Individual Result - Match 3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</si>
  <si>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</si>
  <si>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</si>
  <si>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</si>
  <si>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</si>
  <si>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</si>
  <si>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</si>
  <si>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C4</t>
    <phoneticPr fontId="0" type="noConversion"/>
  </si>
  <si>
    <t>Team Standings</t>
  </si>
  <si>
    <t xml:space="preserve">Pts </t>
  </si>
  <si>
    <t>Position</t>
    <phoneticPr fontId="0" type="noConversion"/>
  </si>
  <si>
    <t>Individual Result - Match 5</t>
  </si>
  <si>
    <t>Team</t>
  </si>
  <si>
    <t>Total</t>
  </si>
  <si>
    <t>Individial Winner Match 6  -MARCONI CUP</t>
  </si>
  <si>
    <t>A10</t>
  </si>
  <si>
    <t>B10</t>
  </si>
  <si>
    <t>C10</t>
  </si>
  <si>
    <t>D10</t>
  </si>
  <si>
    <t>E10</t>
  </si>
  <si>
    <t>F10</t>
  </si>
  <si>
    <t>HARWICH</t>
  </si>
  <si>
    <t>team</t>
  </si>
  <si>
    <t>Individual Result - Match 4</t>
  </si>
  <si>
    <t>total</t>
  </si>
  <si>
    <t>E8</t>
  </si>
  <si>
    <t>Lb</t>
  </si>
  <si>
    <t>Oz</t>
  </si>
  <si>
    <t>Dr</t>
  </si>
  <si>
    <t>Draw</t>
    <phoneticPr fontId="0" type="noConversion"/>
  </si>
  <si>
    <t>index</t>
  </si>
  <si>
    <t>K NAISH</t>
  </si>
  <si>
    <t>S WHITE</t>
  </si>
  <si>
    <t>C MORAN</t>
  </si>
  <si>
    <t>D HARPER</t>
  </si>
  <si>
    <t>M GOODWIN</t>
  </si>
  <si>
    <t>A STEBBING</t>
  </si>
  <si>
    <t>A DERBY</t>
  </si>
  <si>
    <t>D MASON</t>
  </si>
  <si>
    <t>A WILLSON</t>
  </si>
  <si>
    <t>P CONNELL</t>
  </si>
  <si>
    <t>B HICKFORD</t>
  </si>
  <si>
    <t>P CHAMBERS</t>
  </si>
  <si>
    <t>C DYALL</t>
  </si>
  <si>
    <t>J HARBER</t>
  </si>
  <si>
    <t>D SMITH</t>
  </si>
  <si>
    <t>v</t>
  </si>
  <si>
    <t>S PALMER</t>
  </si>
  <si>
    <t>B WALKER</t>
  </si>
  <si>
    <t>P MORTIMER</t>
  </si>
  <si>
    <t>M BANKS</t>
  </si>
  <si>
    <t>NO ANGLER</t>
  </si>
  <si>
    <t>W YOUNG</t>
  </si>
  <si>
    <t>J DERRY</t>
  </si>
  <si>
    <t>D LEWIS</t>
  </si>
  <si>
    <t>R SAMUELS</t>
  </si>
  <si>
    <t>A BRETT</t>
  </si>
  <si>
    <t>Billericay</t>
  </si>
  <si>
    <t>CAPS RED</t>
  </si>
  <si>
    <t>CAPS BLUE</t>
  </si>
  <si>
    <t>S MASON</t>
  </si>
  <si>
    <t>R BULLARD</t>
  </si>
  <si>
    <t>M MURTON</t>
  </si>
  <si>
    <t>Division 1 2017-18 - Roll of Honour</t>
  </si>
  <si>
    <t>A LUETCHFORD</t>
  </si>
  <si>
    <t>R SMITH</t>
  </si>
  <si>
    <t>A AVES</t>
  </si>
  <si>
    <t>B DAVIS</t>
  </si>
  <si>
    <t>A Howard</t>
  </si>
  <si>
    <t>J CULLOP</t>
  </si>
  <si>
    <t>A LUETCHFORD 115-14-0</t>
  </si>
  <si>
    <t>D MASON 110-3-0</t>
  </si>
  <si>
    <t>M GOULD</t>
  </si>
  <si>
    <t>A DERBY 69-15-0</t>
  </si>
  <si>
    <t>G FOREMAN 55-0-0</t>
  </si>
  <si>
    <t>B WOOLCOTT</t>
  </si>
  <si>
    <t>B BRAY 15-7-0</t>
  </si>
  <si>
    <t>B WOOLLCOTT 9-10-0</t>
  </si>
  <si>
    <t xml:space="preserve">B WALKER 54pts </t>
  </si>
  <si>
    <t xml:space="preserve">D MASON 53pts </t>
  </si>
  <si>
    <t xml:space="preserve">6 Replicas </t>
  </si>
  <si>
    <t xml:space="preserve">whisky glass </t>
  </si>
  <si>
    <t>smaller whisky glass</t>
  </si>
  <si>
    <t>tankard</t>
  </si>
  <si>
    <t xml:space="preserve">Individual Knockout Winner - LONG MELFORD </t>
  </si>
  <si>
    <t>Team Winners Match 3 - BRAINTREE CUP</t>
  </si>
  <si>
    <t>Team Winners Match 6 - HALSTEAD cup</t>
  </si>
  <si>
    <t>KELVEDON BLACK</t>
  </si>
  <si>
    <t>KELVEDON WHITE</t>
  </si>
  <si>
    <t>CHELMSFORD RED</t>
  </si>
  <si>
    <t>CHELMSFORD BLUE</t>
  </si>
  <si>
    <t>K WARD</t>
  </si>
  <si>
    <t>T DOHERTY</t>
  </si>
  <si>
    <t>P SMITH</t>
  </si>
  <si>
    <t>K HOLLICK</t>
  </si>
  <si>
    <t>R BAILEY</t>
  </si>
  <si>
    <t>P LEWIS</t>
  </si>
  <si>
    <t>K WILLIAMS</t>
  </si>
  <si>
    <t>D FACKENELL</t>
  </si>
  <si>
    <t xml:space="preserve">P ROSSINGTON </t>
  </si>
  <si>
    <t>S BAKER</t>
  </si>
  <si>
    <t>J BAILEY</t>
  </si>
  <si>
    <t>D FIELD</t>
  </si>
  <si>
    <t>J CLARK</t>
  </si>
  <si>
    <t>C WARD</t>
  </si>
  <si>
    <t>K BARTON</t>
  </si>
  <si>
    <t>G HOLLICK</t>
  </si>
  <si>
    <t>G TISSHAW</t>
  </si>
  <si>
    <t>D CONSTABLE</t>
  </si>
  <si>
    <t>K HOWELL</t>
  </si>
  <si>
    <t>I EMBURY</t>
  </si>
  <si>
    <t>CHELM B</t>
  </si>
  <si>
    <t>K NAISH 105.3.0</t>
  </si>
  <si>
    <t xml:space="preserve">League Winners CAPS Ron Lingard Trophy </t>
  </si>
  <si>
    <t>Division 1, Match 1 - SOUTHMINSTER,  - 19TH June 2022</t>
  </si>
  <si>
    <t>B LEWIS</t>
  </si>
  <si>
    <t>IAN EMBREY</t>
  </si>
  <si>
    <t>STEVE MASON</t>
  </si>
  <si>
    <t>IAN CARTER</t>
  </si>
  <si>
    <t>DAVE LEWIS</t>
  </si>
  <si>
    <t>JULIAN CULLOP</t>
  </si>
  <si>
    <t>MATT GOULD</t>
  </si>
  <si>
    <t>COLIN MORAN</t>
  </si>
  <si>
    <t>PAUL COX</t>
  </si>
  <si>
    <t>BARRY HICKFORD</t>
  </si>
  <si>
    <t>P COX</t>
  </si>
  <si>
    <t>JIM BAILEY</t>
  </si>
  <si>
    <t>ANDY AVES</t>
  </si>
  <si>
    <t>ANDY Howard</t>
  </si>
  <si>
    <t>BARRY LEWIS</t>
  </si>
  <si>
    <t>MARK BANKS</t>
  </si>
  <si>
    <t>DEREK HARPER</t>
  </si>
  <si>
    <t>PAUL ROSSINGTON</t>
  </si>
  <si>
    <t>DEAN FIELD</t>
  </si>
  <si>
    <t>MARTIN SMITH</t>
  </si>
  <si>
    <t>GARY HOLLICK</t>
  </si>
  <si>
    <t>ALAN LEUTCHFORD</t>
  </si>
  <si>
    <t>BILL WALKER</t>
  </si>
  <si>
    <t>BILL WOLLCOTT</t>
  </si>
  <si>
    <t>ANDY STEBBING</t>
  </si>
  <si>
    <t>ADAM BRETT</t>
  </si>
  <si>
    <t>DAVE SMITH</t>
  </si>
  <si>
    <t>BOB DAVIS</t>
  </si>
  <si>
    <t>TROY DOHERTY</t>
  </si>
  <si>
    <t>MICK MURTON</t>
  </si>
  <si>
    <t>STEVE GUNNER</t>
  </si>
  <si>
    <t>PAUL CONNELL</t>
  </si>
  <si>
    <t>KEITH HYAM</t>
  </si>
  <si>
    <t>WARREN YOUNG</t>
  </si>
  <si>
    <t>ANDY BRIDGER</t>
  </si>
  <si>
    <t>DEAN CONSTABLE</t>
  </si>
  <si>
    <t>KEVIN BARTON</t>
  </si>
  <si>
    <t>KIM HOLLICK</t>
  </si>
  <si>
    <t>MARK WHEELER</t>
  </si>
  <si>
    <t>MARK SPONG</t>
  </si>
  <si>
    <t>ALAN WILLSON</t>
  </si>
  <si>
    <t>TONY SHIRMER</t>
  </si>
  <si>
    <t>CHRIS DYALL</t>
  </si>
  <si>
    <t>DANNY MASON</t>
  </si>
  <si>
    <t>STEVE BAKER</t>
  </si>
  <si>
    <t>PAUL LEWIS</t>
  </si>
  <si>
    <t>ROB BAILEY</t>
  </si>
  <si>
    <t>JAMIE DERRY</t>
  </si>
  <si>
    <t>MARK GOODWIN</t>
  </si>
  <si>
    <t>IAN SHEPARD</t>
  </si>
  <si>
    <t>RUSS SAMUELS</t>
  </si>
  <si>
    <t>SIMON WHITE</t>
  </si>
  <si>
    <t>ALF DERBY</t>
  </si>
  <si>
    <t>KIM NAISH</t>
  </si>
  <si>
    <t>STEVE PALMER</t>
  </si>
  <si>
    <t>T SHIRMER</t>
  </si>
  <si>
    <t xml:space="preserve">HARWICH </t>
  </si>
  <si>
    <t xml:space="preserve">KELVEDON WHITE </t>
  </si>
  <si>
    <t xml:space="preserve">CHELMSFORD RED </t>
  </si>
  <si>
    <t>DNF</t>
  </si>
  <si>
    <t>I CARTER</t>
  </si>
  <si>
    <t>M WHEELER</t>
  </si>
  <si>
    <t>S GUNNER</t>
  </si>
  <si>
    <t>M SMITH</t>
  </si>
  <si>
    <t>A BRIDGER</t>
  </si>
  <si>
    <t>I SHEPARD</t>
  </si>
  <si>
    <t>Division 1, Match 2 - CAPS PEBMARSH 17TH JULY</t>
  </si>
  <si>
    <t xml:space="preserve">CAPS BLUE </t>
  </si>
  <si>
    <t>P CHAMBERS  17.5.0</t>
  </si>
  <si>
    <t>Division 1, Match 3  KELVEDON 7th AUG</t>
  </si>
  <si>
    <t xml:space="preserve">KELVEDON BLACK </t>
  </si>
  <si>
    <t>A Sect - PENNETS</t>
  </si>
  <si>
    <t>B Sect - Btree</t>
  </si>
  <si>
    <t>C Sect - s end</t>
  </si>
  <si>
    <t>D Sect - s end</t>
  </si>
  <si>
    <t>E Sect - marney 2</t>
  </si>
  <si>
    <t>F Sect - marney 3</t>
  </si>
  <si>
    <t>GARY SAGE</t>
  </si>
  <si>
    <t>STEVE ALLGOOD</t>
  </si>
  <si>
    <t>KEVIN WILLIAMS</t>
  </si>
  <si>
    <t>P TALBOT</t>
  </si>
  <si>
    <t>GARY SPONG</t>
  </si>
  <si>
    <t>LAURIE SNELL</t>
  </si>
  <si>
    <t>KIETH HYAM</t>
  </si>
  <si>
    <t>RICHARD BULLARD</t>
  </si>
  <si>
    <t>IAN EMBURY</t>
  </si>
  <si>
    <t>ALAN LUETCHFORD</t>
  </si>
  <si>
    <t xml:space="preserve">DEAN CONSTABLE </t>
  </si>
  <si>
    <t>DANNY MASON 39-14-0</t>
  </si>
  <si>
    <t>G SAGE</t>
  </si>
  <si>
    <t>S ALLGOOD</t>
  </si>
  <si>
    <t>L SNELL</t>
  </si>
  <si>
    <t xml:space="preserve">G SPONG </t>
  </si>
  <si>
    <t>K HIAM</t>
  </si>
  <si>
    <t>KEITH HIAM</t>
  </si>
  <si>
    <t>KIETH HIAM</t>
  </si>
  <si>
    <t>Division 1, Match 4  - Braintree/Harwich Colemans</t>
  </si>
  <si>
    <t>8A</t>
  </si>
  <si>
    <t>A Sect Pathfield</t>
  </si>
  <si>
    <t>C Sect Pathfield</t>
  </si>
  <si>
    <t>B Sect Pathfield</t>
  </si>
  <si>
    <t>MARTIN CHALK</t>
  </si>
  <si>
    <t>GARY TRESSHAW</t>
  </si>
  <si>
    <t>BILL WOOLLCOTT</t>
  </si>
  <si>
    <t>D Sect Wood</t>
  </si>
  <si>
    <t>E Sect Wood</t>
  </si>
  <si>
    <t>F Sect Wood</t>
  </si>
  <si>
    <t>JOHN SHEPARD</t>
  </si>
  <si>
    <t>GARY SPRONG</t>
  </si>
  <si>
    <t>BOB OAKLEY</t>
  </si>
  <si>
    <t>DANNY MASON 108-8-0</t>
  </si>
  <si>
    <t>M SPRONG</t>
  </si>
  <si>
    <t>M CHALK</t>
  </si>
  <si>
    <t>J SHEPARD</t>
  </si>
  <si>
    <t>B OAKLEY</t>
  </si>
  <si>
    <t>Division 1, Match 5 - R  CHELMER</t>
  </si>
  <si>
    <t>A - papermills up</t>
  </si>
  <si>
    <t>B papermills up</t>
  </si>
  <si>
    <t>C papermills down</t>
  </si>
  <si>
    <t>D papermills down</t>
  </si>
  <si>
    <t>E Hoe mill up</t>
  </si>
  <si>
    <t>F Hoe mill down</t>
  </si>
  <si>
    <t>KEVEDON WHITE</t>
  </si>
  <si>
    <t>KEVEDON BLACK</t>
  </si>
  <si>
    <t>BARRY DICKERSON</t>
  </si>
  <si>
    <t>KEITH ADAMS</t>
  </si>
  <si>
    <t>STEVE GYPPS</t>
  </si>
  <si>
    <t>BILLWALKER</t>
  </si>
  <si>
    <t>TONY LEE</t>
  </si>
  <si>
    <t>STEVE BAKER 9-2-0</t>
  </si>
  <si>
    <t>SIMON GYPPS</t>
  </si>
  <si>
    <t xml:space="preserve">MARK BANKS </t>
  </si>
  <si>
    <t>CHRIS SALE</t>
  </si>
  <si>
    <t>PAUL TALBOT</t>
  </si>
  <si>
    <t xml:space="preserve">RUSS SAMUELS </t>
  </si>
  <si>
    <t>PAUL SMITH</t>
  </si>
  <si>
    <t>ROB HOULDING</t>
  </si>
  <si>
    <t>F6 WARREN YOUNG</t>
  </si>
  <si>
    <t xml:space="preserve">KIETH HIAM </t>
  </si>
  <si>
    <t>STEVE MASON 18-15-0</t>
  </si>
  <si>
    <t xml:space="preserve">SIMON WHITE 47 PTS </t>
  </si>
  <si>
    <t xml:space="preserve">DEAN FIELD 47 PTS </t>
  </si>
  <si>
    <t xml:space="preserve"> 6  REPLICAS</t>
  </si>
  <si>
    <t>WHISKY GLASS</t>
  </si>
  <si>
    <t>6 REPLICAS</t>
  </si>
  <si>
    <t>TANKARD</t>
  </si>
  <si>
    <t>SMALLER WHISKY GLASS</t>
  </si>
  <si>
    <t>C SALE</t>
  </si>
  <si>
    <t>R HOULDING</t>
  </si>
  <si>
    <t xml:space="preserve">SIMON WON ON WEIGHT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</si>
</sst>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0" fillId="0" borderId="0" xfId="0" applyNumberFormat="1"/>
    <xf numFmtId="0" fontId="0" fillId="0" borderId="2" xfId="0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0" xfId="0" applyFont="1"/>
    <xf numFmtId="0" fontId="8" fillId="0" borderId="20" xfId="0" applyFont="1" applyFill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8" fillId="0" borderId="22" xfId="0" applyFont="1" applyFill="1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6" xfId="0" applyFont="1" applyFill="1" applyBorder="1" applyAlignment="1">
      <alignment wrapText="1"/>
    </xf>
    <xf numFmtId="0" fontId="5" fillId="0" borderId="15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2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9" fillId="3" borderId="1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wrapText="1"/>
    </xf>
    <xf numFmtId="1" fontId="0" fillId="3" borderId="19" xfId="0" applyNumberFormat="1" applyFill="1" applyBorder="1" applyAlignment="1">
      <alignment wrapText="1"/>
    </xf>
    <xf numFmtId="0" fontId="8" fillId="3" borderId="19" xfId="0" applyFont="1" applyFill="1" applyBorder="1" applyAlignment="1">
      <alignment horizontal="right" wrapText="1"/>
    </xf>
    <xf numFmtId="0" fontId="0" fillId="3" borderId="30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7" xfId="0" applyBorder="1"/>
    <xf numFmtId="0" fontId="0" fillId="0" borderId="18" xfId="0" applyBorder="1"/>
    <xf numFmtId="0" fontId="7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1" xfId="0" applyBorder="1"/>
    <xf numFmtId="0" fontId="0" fillId="0" borderId="30" xfId="0" applyBorder="1"/>
    <xf numFmtId="0" fontId="11" fillId="0" borderId="31" xfId="0" applyFont="1" applyBorder="1"/>
    <xf numFmtId="0" fontId="0" fillId="0" borderId="32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1" xfId="0" applyBorder="1"/>
    <xf numFmtId="0" fontId="0" fillId="0" borderId="19" xfId="0" applyBorder="1"/>
    <xf numFmtId="0" fontId="3" fillId="0" borderId="11" xfId="0" applyFont="1" applyBorder="1" applyAlignment="1">
      <alignment horizontal="center" wrapText="1"/>
    </xf>
    <xf numFmtId="0" fontId="0" fillId="0" borderId="22" xfId="0" applyBorder="1"/>
    <xf numFmtId="0" fontId="0" fillId="0" borderId="0" xfId="0" applyFill="1" applyBorder="1"/>
    <xf numFmtId="0" fontId="0" fillId="0" borderId="28" xfId="0" applyBorder="1" applyAlignment="1">
      <alignment wrapText="1"/>
    </xf>
    <xf numFmtId="0" fontId="0" fillId="0" borderId="33" xfId="0" applyBorder="1" applyAlignment="1">
      <alignment horizontal="right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0" borderId="38" xfId="0" applyFont="1" applyBorder="1"/>
    <xf numFmtId="0" fontId="0" fillId="0" borderId="39" xfId="0" applyBorder="1" applyAlignment="1">
      <alignment horizontal="center"/>
    </xf>
    <xf numFmtId="0" fontId="8" fillId="0" borderId="12" xfId="0" applyFont="1" applyBorder="1"/>
    <xf numFmtId="0" fontId="8" fillId="0" borderId="23" xfId="0" applyFont="1" applyBorder="1"/>
    <xf numFmtId="0" fontId="10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8" fillId="0" borderId="41" xfId="0" applyFont="1" applyBorder="1" applyAlignment="1">
      <alignment horizontal="right" wrapText="1"/>
    </xf>
    <xf numFmtId="0" fontId="0" fillId="0" borderId="38" xfId="0" applyBorder="1"/>
    <xf numFmtId="0" fontId="0" fillId="0" borderId="42" xfId="0" applyBorder="1"/>
    <xf numFmtId="0" fontId="11" fillId="0" borderId="39" xfId="0" applyFont="1" applyFill="1" applyBorder="1" applyAlignment="1">
      <alignment horizontal="left" wrapText="1"/>
    </xf>
    <xf numFmtId="0" fontId="0" fillId="0" borderId="23" xfId="0" applyBorder="1"/>
    <xf numFmtId="0" fontId="11" fillId="0" borderId="24" xfId="0" applyFont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8" fillId="0" borderId="26" xfId="0" applyFont="1" applyBorder="1" applyAlignment="1">
      <alignment horizontal="right" wrapText="1"/>
    </xf>
    <xf numFmtId="0" fontId="8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8" fillId="0" borderId="41" xfId="0" applyFont="1" applyBorder="1" applyAlignment="1">
      <alignment wrapText="1"/>
    </xf>
    <xf numFmtId="0" fontId="0" fillId="0" borderId="41" xfId="0" applyFill="1" applyBorder="1" applyAlignment="1">
      <alignment horizontal="center" wrapText="1"/>
    </xf>
    <xf numFmtId="0" fontId="11" fillId="0" borderId="41" xfId="0" applyFont="1" applyBorder="1" applyAlignment="1">
      <alignment horizontal="right" wrapText="1"/>
    </xf>
    <xf numFmtId="0" fontId="0" fillId="0" borderId="12" xfId="0" applyBorder="1"/>
    <xf numFmtId="0" fontId="10" fillId="0" borderId="40" xfId="0" applyFont="1" applyFill="1" applyBorder="1" applyAlignment="1">
      <alignment wrapText="1"/>
    </xf>
    <xf numFmtId="0" fontId="8" fillId="0" borderId="40" xfId="0" applyFont="1" applyBorder="1" applyAlignment="1">
      <alignment horizontal="right" wrapText="1"/>
    </xf>
    <xf numFmtId="0" fontId="11" fillId="0" borderId="40" xfId="0" applyFont="1" applyBorder="1" applyAlignment="1">
      <alignment horizontal="right" wrapText="1"/>
    </xf>
    <xf numFmtId="0" fontId="11" fillId="0" borderId="24" xfId="0" applyFont="1" applyBorder="1" applyAlignment="1">
      <alignment horizontal="left" wrapText="1"/>
    </xf>
    <xf numFmtId="0" fontId="0" fillId="0" borderId="43" xfId="0" applyBorder="1"/>
    <xf numFmtId="0" fontId="0" fillId="0" borderId="44" xfId="0" applyBorder="1"/>
    <xf numFmtId="0" fontId="11" fillId="0" borderId="45" xfId="0" applyFont="1" applyBorder="1" applyAlignment="1">
      <alignment horizontal="left" wrapText="1"/>
    </xf>
    <xf numFmtId="0" fontId="0" fillId="0" borderId="21" xfId="0" applyFill="1" applyBorder="1"/>
    <xf numFmtId="0" fontId="0" fillId="0" borderId="17" xfId="0" applyFont="1" applyBorder="1" applyAlignment="1">
      <alignment horizontal="center" wrapText="1"/>
    </xf>
    <xf numFmtId="0" fontId="3" fillId="0" borderId="10" xfId="0" applyFont="1" applyBorder="1"/>
    <xf numFmtId="0" fontId="3" fillId="0" borderId="3" xfId="0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5" borderId="3" xfId="0" applyFill="1" applyBorder="1"/>
    <xf numFmtId="0" fontId="8" fillId="0" borderId="4" xfId="0" applyFont="1" applyBorder="1" applyAlignment="1">
      <alignment horizontal="center"/>
    </xf>
    <xf numFmtId="0" fontId="11" fillId="0" borderId="39" xfId="0" applyFont="1" applyBorder="1"/>
    <xf numFmtId="0" fontId="11" fillId="0" borderId="13" xfId="0" applyFont="1" applyBorder="1"/>
    <xf numFmtId="0" fontId="11" fillId="0" borderId="24" xfId="0" applyFont="1" applyBorder="1"/>
    <xf numFmtId="0" fontId="0" fillId="0" borderId="3" xfId="0" applyFont="1" applyBorder="1" applyAlignment="1">
      <alignment horizontal="center" wrapText="1"/>
    </xf>
    <xf numFmtId="0" fontId="8" fillId="0" borderId="47" xfId="0" applyFont="1" applyBorder="1"/>
    <xf numFmtId="0" fontId="8" fillId="0" borderId="46" xfId="0" applyFont="1" applyBorder="1"/>
    <xf numFmtId="0" fontId="8" fillId="0" borderId="48" xfId="0" applyFon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20" xfId="0" applyFont="1" applyFill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2" fillId="3" borderId="49" xfId="0" applyFont="1" applyFill="1" applyBorder="1" applyAlignment="1">
      <alignment wrapText="1"/>
    </xf>
    <xf numFmtId="0" fontId="0" fillId="3" borderId="49" xfId="0" applyFill="1" applyBorder="1" applyAlignment="1">
      <alignment horizontal="center" wrapText="1"/>
    </xf>
    <xf numFmtId="0" fontId="2" fillId="4" borderId="49" xfId="0" applyFont="1" applyFill="1" applyBorder="1" applyAlignment="1">
      <alignment wrapText="1"/>
    </xf>
    <xf numFmtId="0" fontId="0" fillId="4" borderId="49" xfId="0" applyFill="1" applyBorder="1" applyAlignment="1">
      <alignment horizontal="center" wrapText="1"/>
    </xf>
    <xf numFmtId="0" fontId="9" fillId="3" borderId="49" xfId="0" applyFont="1" applyFill="1" applyBorder="1" applyAlignment="1">
      <alignment horizontal="center" wrapText="1"/>
    </xf>
    <xf numFmtId="0" fontId="2" fillId="4" borderId="49" xfId="0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4" borderId="49" xfId="0" applyFont="1" applyFill="1" applyBorder="1" applyAlignment="1">
      <alignment horizontal="center" wrapText="1"/>
    </xf>
    <xf numFmtId="0" fontId="15" fillId="0" borderId="49" xfId="0" applyFont="1" applyBorder="1"/>
    <xf numFmtId="0" fontId="0" fillId="0" borderId="50" xfId="0" applyBorder="1" applyAlignment="1">
      <alignment wrapText="1"/>
    </xf>
    <xf numFmtId="0" fontId="16" fillId="6" borderId="51" xfId="0" applyFont="1" applyFill="1" applyBorder="1"/>
    <xf numFmtId="0" fontId="0" fillId="0" borderId="51" xfId="0" applyBorder="1"/>
    <xf numFmtId="0" fontId="12" fillId="0" borderId="51" xfId="0" applyFont="1" applyFill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/>
    <xf numFmtId="0" fontId="12" fillId="0" borderId="54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19" xfId="0" applyFill="1" applyBorder="1"/>
    <xf numFmtId="0" fontId="0" fillId="0" borderId="19" xfId="0" applyFill="1" applyBorder="1" applyAlignment="1">
      <alignment wrapText="1"/>
    </xf>
    <xf numFmtId="0" fontId="0" fillId="0" borderId="12" xfId="0" applyFont="1" applyBorder="1"/>
    <xf numFmtId="0" fontId="0" fillId="0" borderId="5" xfId="0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0" fillId="0" borderId="51" xfId="0" applyFill="1" applyBorder="1"/>
    <xf numFmtId="0" fontId="0" fillId="0" borderId="51" xfId="0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16" fillId="6" borderId="51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46" xfId="0" applyFont="1" applyBorder="1"/>
    <xf numFmtId="0" fontId="0" fillId="0" borderId="30" xfId="0" applyFill="1" applyBorder="1"/>
    <xf numFmtId="0" fontId="9" fillId="0" borderId="38" xfId="0" applyFont="1" applyBorder="1" applyAlignment="1">
      <alignment horizontal="center"/>
    </xf>
    <xf numFmtId="0" fontId="3" fillId="0" borderId="42" xfId="0" applyFont="1" applyBorder="1"/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3" borderId="38" xfId="0" applyFill="1" applyBorder="1" applyAlignment="1">
      <alignment horizontal="center" wrapText="1"/>
    </xf>
    <xf numFmtId="0" fontId="0" fillId="3" borderId="42" xfId="0" applyFill="1" applyBorder="1" applyAlignment="1">
      <alignment wrapText="1"/>
    </xf>
    <xf numFmtId="0" fontId="0" fillId="3" borderId="42" xfId="0" applyFill="1" applyBorder="1" applyAlignment="1">
      <alignment horizontal="right" wrapText="1"/>
    </xf>
    <xf numFmtId="0" fontId="0" fillId="3" borderId="39" xfId="0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2" xfId="0" applyBorder="1" applyAlignment="1">
      <alignment horizontal="right" wrapText="1"/>
    </xf>
    <xf numFmtId="0" fontId="0" fillId="3" borderId="57" xfId="0" applyFill="1" applyBorder="1" applyAlignment="1">
      <alignment horizontal="center" wrapText="1"/>
    </xf>
    <xf numFmtId="0" fontId="0" fillId="5" borderId="51" xfId="0" applyFill="1" applyBorder="1"/>
    <xf numFmtId="0" fontId="0" fillId="0" borderId="52" xfId="0" applyFill="1" applyBorder="1"/>
    <xf numFmtId="0" fontId="0" fillId="0" borderId="52" xfId="0" applyBorder="1"/>
    <xf numFmtId="0" fontId="0" fillId="3" borderId="51" xfId="0" applyFill="1" applyBorder="1" applyAlignment="1">
      <alignment wrapText="1"/>
    </xf>
    <xf numFmtId="0" fontId="0" fillId="3" borderId="51" xfId="0" applyFill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54" xfId="0" applyFill="1" applyBorder="1" applyAlignment="1">
      <alignment wrapText="1"/>
    </xf>
    <xf numFmtId="0" fontId="0" fillId="3" borderId="54" xfId="0" applyFill="1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5"/>
  <sheetViews>
    <sheetView tabSelected="1" workbookViewId="0">
      <selection activeCell="H70" sqref="H70"/>
    </sheetView>
  </sheetViews>
  <sheetFormatPr baseColWidth="10" defaultColWidth="8.83203125" defaultRowHeight="13" x14ac:dyDescent="0.15"/>
  <cols>
    <col min="1" max="1" width="8.6640625" style="2" customWidth="1"/>
    <col min="2" max="2" width="19.5" customWidth="1"/>
    <col min="3" max="3" width="19.5" bestFit="1" customWidth="1"/>
    <col min="4" max="4" width="9.1640625" style="2" customWidth="1"/>
    <col min="5" max="9" width="10.6640625" style="2" customWidth="1"/>
    <col min="10" max="10" width="14.5" style="2" customWidth="1"/>
  </cols>
  <sheetData>
    <row r="1" spans="1:10" ht="23" x14ac:dyDescent="0.25">
      <c r="B1" s="232" t="s">
        <v>134</v>
      </c>
    </row>
    <row r="2" spans="1:10" ht="14" thickBot="1" x14ac:dyDescent="0.2"/>
    <row r="3" spans="1:10" ht="56" x14ac:dyDescent="0.15">
      <c r="A3" s="233" t="s">
        <v>136</v>
      </c>
      <c r="B3" s="86" t="s">
        <v>138</v>
      </c>
      <c r="C3" s="86" t="s">
        <v>127</v>
      </c>
      <c r="D3" s="86" t="s">
        <v>128</v>
      </c>
      <c r="E3" s="86" t="s">
        <v>41</v>
      </c>
      <c r="F3" s="86" t="s">
        <v>45</v>
      </c>
      <c r="G3" s="86" t="s">
        <v>46</v>
      </c>
      <c r="H3" s="86" t="s">
        <v>47</v>
      </c>
      <c r="I3" s="86" t="s">
        <v>105</v>
      </c>
      <c r="J3" s="134" t="s">
        <v>72</v>
      </c>
    </row>
    <row r="4" spans="1:10" ht="14" customHeight="1" x14ac:dyDescent="0.15">
      <c r="A4" s="85">
        <v>1</v>
      </c>
      <c r="B4" s="211" t="str">
        <f>'Match 1'!A9</f>
        <v>CAPS BLUE</v>
      </c>
      <c r="C4" s="213">
        <v>9</v>
      </c>
      <c r="D4" s="237">
        <v>9</v>
      </c>
      <c r="E4" s="237">
        <v>9</v>
      </c>
      <c r="F4" s="236">
        <v>8</v>
      </c>
      <c r="G4" s="237">
        <v>9</v>
      </c>
      <c r="H4" s="237">
        <v>8</v>
      </c>
      <c r="I4" s="214">
        <f t="shared" ref="I4:I13" si="0">SUM(C4:H4)</f>
        <v>52</v>
      </c>
      <c r="J4" s="239">
        <f>'Match 1'!AB8+'Match 2'!AC9+'Match 3'!AC11+'Match 4'!AC14+'Match 6'!AC9+'Match 5'!AC11</f>
        <v>253.5</v>
      </c>
    </row>
    <row r="5" spans="1:10" ht="14" customHeight="1" x14ac:dyDescent="0.15">
      <c r="A5" s="85">
        <v>2</v>
      </c>
      <c r="B5" s="211" t="str">
        <f>'Match 1'!A12</f>
        <v>BRAINTREE</v>
      </c>
      <c r="C5" s="212">
        <v>10</v>
      </c>
      <c r="D5" s="236">
        <v>6</v>
      </c>
      <c r="E5" s="236">
        <v>7</v>
      </c>
      <c r="F5" s="237">
        <v>9</v>
      </c>
      <c r="G5" s="236">
        <v>8</v>
      </c>
      <c r="H5" s="236">
        <v>7</v>
      </c>
      <c r="I5" s="214">
        <f t="shared" si="0"/>
        <v>47</v>
      </c>
      <c r="J5" s="239">
        <f>'Match 1'!AB11+'Match 2'!AC10+'Match 3'!AC6+'Match 4'!AC8+'Match 6'!AC6+'Match 5'!AC7</f>
        <v>215.5</v>
      </c>
    </row>
    <row r="6" spans="1:10" ht="14" customHeight="1" x14ac:dyDescent="0.15">
      <c r="A6" s="85">
        <v>3</v>
      </c>
      <c r="B6" s="211" t="str">
        <f>'Match 1'!A13</f>
        <v>CAPS RED</v>
      </c>
      <c r="C6" s="213">
        <v>6</v>
      </c>
      <c r="D6" s="236">
        <v>3</v>
      </c>
      <c r="E6" s="236">
        <v>8</v>
      </c>
      <c r="F6" s="236">
        <v>5.5</v>
      </c>
      <c r="G6" s="236">
        <v>5</v>
      </c>
      <c r="H6" s="236">
        <v>5.5</v>
      </c>
      <c r="I6" s="214">
        <f t="shared" si="0"/>
        <v>33</v>
      </c>
      <c r="J6" s="239">
        <f>'Match 1'!AB12+'Match 2'!AC7+'Match 3'!AC9+'Match 4'!AC11+'Match 6'!AC11+'Match 5'!AC13</f>
        <v>187</v>
      </c>
    </row>
    <row r="7" spans="1:10" ht="14" customHeight="1" x14ac:dyDescent="0.15">
      <c r="A7" s="85">
        <v>4</v>
      </c>
      <c r="B7" s="211" t="str">
        <f>'Match 1'!A10</f>
        <v>HARWICH</v>
      </c>
      <c r="C7" s="213">
        <v>8</v>
      </c>
      <c r="D7" s="236">
        <v>8</v>
      </c>
      <c r="E7" s="236">
        <v>6</v>
      </c>
      <c r="F7" s="236">
        <v>7</v>
      </c>
      <c r="G7" s="236">
        <v>4</v>
      </c>
      <c r="H7" s="236">
        <v>0</v>
      </c>
      <c r="I7" s="214">
        <f t="shared" si="0"/>
        <v>33</v>
      </c>
      <c r="J7" s="239">
        <f>'Match 1'!AB9+'Match 2'!AC13+'Match 3'!AC13+'Match 4'!AC7+'Match 5'!AC6</f>
        <v>171.5</v>
      </c>
    </row>
    <row r="8" spans="1:10" ht="14" customHeight="1" x14ac:dyDescent="0.15">
      <c r="A8" s="85">
        <v>7</v>
      </c>
      <c r="B8" s="211" t="str">
        <f>'Match 1'!A11</f>
        <v>KELVEDON WHITE</v>
      </c>
      <c r="C8" s="213">
        <v>4</v>
      </c>
      <c r="D8" s="236">
        <v>4</v>
      </c>
      <c r="E8" s="236">
        <v>2</v>
      </c>
      <c r="F8" s="236">
        <v>3</v>
      </c>
      <c r="G8" s="236">
        <v>6.5</v>
      </c>
      <c r="H8" s="236">
        <v>5.5</v>
      </c>
      <c r="I8" s="214">
        <f t="shared" si="0"/>
        <v>25</v>
      </c>
      <c r="J8" s="239">
        <f>'Match 1'!AB10+'Match 2'!AC6+'Match 3'!AC8+'Match 4'!AC9+'Match 6'!AC7+'Match 5'!AC8</f>
        <v>164</v>
      </c>
    </row>
    <row r="9" spans="1:10" ht="14" customHeight="1" x14ac:dyDescent="0.15">
      <c r="A9" s="85">
        <v>6</v>
      </c>
      <c r="B9" s="211" t="str">
        <f>'Match 1'!A8</f>
        <v>DOES</v>
      </c>
      <c r="C9" s="213">
        <v>5</v>
      </c>
      <c r="D9" s="236">
        <v>7</v>
      </c>
      <c r="E9" s="236">
        <v>1</v>
      </c>
      <c r="F9" s="236">
        <v>4</v>
      </c>
      <c r="G9" s="236">
        <v>1</v>
      </c>
      <c r="H9" s="236">
        <v>4</v>
      </c>
      <c r="I9" s="214">
        <f t="shared" si="0"/>
        <v>22</v>
      </c>
      <c r="J9" s="239">
        <f>'Match 1'!AB7+'Match 2'!AC8+'Match 3'!AC12+'Match 4'!AC10+'Match 6'!AC13+'Match 5'!AC10</f>
        <v>161</v>
      </c>
    </row>
    <row r="10" spans="1:10" ht="14" customHeight="1" x14ac:dyDescent="0.15">
      <c r="A10" s="85">
        <v>5</v>
      </c>
      <c r="B10" s="211" t="str">
        <f>'Match 1'!A7</f>
        <v>KELVEDON BLACK</v>
      </c>
      <c r="C10" s="213">
        <v>7</v>
      </c>
      <c r="D10" s="236">
        <v>1</v>
      </c>
      <c r="E10" s="236">
        <v>5</v>
      </c>
      <c r="F10" s="236">
        <v>5.5</v>
      </c>
      <c r="G10" s="236">
        <v>2.5</v>
      </c>
      <c r="H10" s="236">
        <v>1</v>
      </c>
      <c r="I10" s="214">
        <f t="shared" si="0"/>
        <v>22</v>
      </c>
      <c r="J10" s="239">
        <f>'Match 1'!AB6+'Match 2'!AC12+'Match 3'!AC7+'Match 4'!AC13+'Match 6'!AC12+'Match 5'!AC14</f>
        <v>158.5</v>
      </c>
    </row>
    <row r="11" spans="1:10" ht="14" customHeight="1" x14ac:dyDescent="0.15">
      <c r="A11" s="85">
        <v>9</v>
      </c>
      <c r="B11" s="211" t="str">
        <f>'Match 1'!A14</f>
        <v>CHELMSFORD RED</v>
      </c>
      <c r="C11" s="213">
        <v>3</v>
      </c>
      <c r="D11" s="236">
        <v>2</v>
      </c>
      <c r="E11" s="236">
        <v>4</v>
      </c>
      <c r="F11" s="236">
        <v>2</v>
      </c>
      <c r="G11" s="236">
        <v>6.5</v>
      </c>
      <c r="H11" s="236">
        <v>3</v>
      </c>
      <c r="I11" s="214">
        <f t="shared" si="0"/>
        <v>20.5</v>
      </c>
      <c r="J11" s="239">
        <f>'Match 1'!AB13+'Match 2'!AC11+'Match 3'!AC5+'Match 4'!AC12+'Match 6'!AC8+'Match 5'!AC12</f>
        <v>153</v>
      </c>
    </row>
    <row r="12" spans="1:10" ht="14" customHeight="1" x14ac:dyDescent="0.15">
      <c r="A12" s="85">
        <v>8</v>
      </c>
      <c r="B12" s="211" t="str">
        <f>'Match 1'!A15</f>
        <v>CHELMSFORD BLUE</v>
      </c>
      <c r="C12" s="213">
        <v>1.5</v>
      </c>
      <c r="D12" s="236">
        <v>5</v>
      </c>
      <c r="E12" s="236">
        <v>3</v>
      </c>
      <c r="F12" s="236">
        <v>1</v>
      </c>
      <c r="G12" s="236">
        <v>2.5</v>
      </c>
      <c r="H12" s="236">
        <v>2</v>
      </c>
      <c r="I12" s="214">
        <f t="shared" si="0"/>
        <v>15</v>
      </c>
      <c r="J12" s="239">
        <f>'Match 1'!AB14+'Match 2'!AC5+'Match 3'!AC10+'Match 4'!AC6+'Match 5'!AC9+'Match 6'!AC10</f>
        <v>139</v>
      </c>
    </row>
    <row r="13" spans="1:10" ht="14" customHeight="1" thickBot="1" x14ac:dyDescent="0.2">
      <c r="A13" s="85">
        <v>10</v>
      </c>
      <c r="B13" s="215" t="str">
        <f>'Match 1'!A16</f>
        <v>BILLERICAY</v>
      </c>
      <c r="C13" s="216">
        <v>1.5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17">
        <f t="shared" si="0"/>
        <v>1.5</v>
      </c>
      <c r="J13" s="240">
        <f>'Match 1'!AB15</f>
        <v>19</v>
      </c>
    </row>
    <row r="14" spans="1:10" ht="14" customHeight="1" x14ac:dyDescent="0.15">
      <c r="A14" s="234"/>
      <c r="B14" s="12"/>
      <c r="C14" s="12"/>
      <c r="D14" s="234"/>
      <c r="E14" s="234"/>
      <c r="F14" s="234"/>
      <c r="G14" s="234"/>
      <c r="H14" s="234"/>
      <c r="I14" s="234"/>
      <c r="J14" s="234"/>
    </row>
    <row r="15" spans="1:10" ht="23" x14ac:dyDescent="0.25">
      <c r="B15" s="235" t="s">
        <v>74</v>
      </c>
    </row>
    <row r="16" spans="1:10" ht="14" x14ac:dyDescent="0.15">
      <c r="A16" s="40" t="s">
        <v>69</v>
      </c>
      <c r="B16" s="40" t="s">
        <v>70</v>
      </c>
      <c r="C16" s="40" t="s">
        <v>138</v>
      </c>
      <c r="D16" s="40" t="s">
        <v>127</v>
      </c>
      <c r="E16" s="40" t="s">
        <v>128</v>
      </c>
      <c r="F16" s="40" t="s">
        <v>41</v>
      </c>
      <c r="G16" s="40" t="s">
        <v>45</v>
      </c>
      <c r="H16" s="40" t="s">
        <v>46</v>
      </c>
      <c r="I16" s="40" t="s">
        <v>47</v>
      </c>
      <c r="J16" s="40" t="s">
        <v>139</v>
      </c>
    </row>
    <row r="17" spans="1:11" ht="12.75" customHeight="1" x14ac:dyDescent="0.15">
      <c r="A17" s="236">
        <v>1</v>
      </c>
      <c r="B17" s="213" t="s">
        <v>158</v>
      </c>
      <c r="C17" s="213" t="s">
        <v>26</v>
      </c>
      <c r="D17" s="236">
        <v>10</v>
      </c>
      <c r="E17" s="236">
        <v>4</v>
      </c>
      <c r="F17" s="236">
        <v>9</v>
      </c>
      <c r="G17" s="236">
        <v>8</v>
      </c>
      <c r="H17" s="236">
        <v>9</v>
      </c>
      <c r="I17" s="236">
        <v>7</v>
      </c>
      <c r="J17" s="236">
        <f t="shared" ref="J17:J48" si="1">SUM(D17:I17)</f>
        <v>47</v>
      </c>
      <c r="K17" s="269" t="s">
        <v>390</v>
      </c>
    </row>
    <row r="18" spans="1:11" ht="12.75" customHeight="1" x14ac:dyDescent="0.15">
      <c r="A18" s="236">
        <v>2</v>
      </c>
      <c r="B18" s="213" t="s">
        <v>228</v>
      </c>
      <c r="C18" s="213" t="s">
        <v>185</v>
      </c>
      <c r="D18" s="236">
        <v>9</v>
      </c>
      <c r="E18" s="236">
        <v>9</v>
      </c>
      <c r="F18" s="236">
        <v>5</v>
      </c>
      <c r="G18" s="236">
        <v>9</v>
      </c>
      <c r="H18" s="236">
        <v>7</v>
      </c>
      <c r="I18" s="236">
        <v>8</v>
      </c>
      <c r="J18" s="236">
        <f t="shared" si="1"/>
        <v>47</v>
      </c>
    </row>
    <row r="19" spans="1:11" ht="12.75" customHeight="1" x14ac:dyDescent="0.15">
      <c r="A19" s="236">
        <v>3</v>
      </c>
      <c r="B19" s="213" t="s">
        <v>195</v>
      </c>
      <c r="C19" s="213" t="s">
        <v>185</v>
      </c>
      <c r="D19" s="236">
        <v>8</v>
      </c>
      <c r="E19" s="236">
        <v>8</v>
      </c>
      <c r="F19" s="236">
        <v>7</v>
      </c>
      <c r="G19" s="236">
        <v>8</v>
      </c>
      <c r="H19" s="236">
        <v>9</v>
      </c>
      <c r="I19" s="236">
        <v>5</v>
      </c>
      <c r="J19" s="236">
        <f t="shared" si="1"/>
        <v>45</v>
      </c>
    </row>
    <row r="20" spans="1:11" ht="12.75" customHeight="1" x14ac:dyDescent="0.15">
      <c r="A20" s="236">
        <v>4</v>
      </c>
      <c r="B20" s="213" t="s">
        <v>174</v>
      </c>
      <c r="C20" s="213" t="s">
        <v>185</v>
      </c>
      <c r="D20" s="236">
        <v>5</v>
      </c>
      <c r="E20" s="236">
        <v>9</v>
      </c>
      <c r="F20" s="236">
        <v>7</v>
      </c>
      <c r="G20" s="236">
        <v>8</v>
      </c>
      <c r="H20" s="236">
        <v>8</v>
      </c>
      <c r="I20" s="236">
        <v>7</v>
      </c>
      <c r="J20" s="236">
        <f t="shared" si="1"/>
        <v>44</v>
      </c>
    </row>
    <row r="21" spans="1:11" ht="12.75" customHeight="1" x14ac:dyDescent="0.15">
      <c r="A21" s="236">
        <v>5</v>
      </c>
      <c r="B21" s="213" t="s">
        <v>181</v>
      </c>
      <c r="C21" s="213" t="s">
        <v>185</v>
      </c>
      <c r="D21" s="236">
        <v>5.5</v>
      </c>
      <c r="E21" s="236">
        <v>9</v>
      </c>
      <c r="F21" s="236">
        <v>8</v>
      </c>
      <c r="G21" s="236">
        <v>4</v>
      </c>
      <c r="H21" s="236">
        <v>7</v>
      </c>
      <c r="I21" s="236">
        <v>8</v>
      </c>
      <c r="J21" s="236">
        <f t="shared" si="1"/>
        <v>41.5</v>
      </c>
    </row>
    <row r="22" spans="1:11" ht="12.75" customHeight="1" x14ac:dyDescent="0.15">
      <c r="A22" s="236">
        <v>6</v>
      </c>
      <c r="B22" s="213" t="s">
        <v>176</v>
      </c>
      <c r="C22" s="213" t="s">
        <v>26</v>
      </c>
      <c r="D22" s="236">
        <v>8</v>
      </c>
      <c r="E22" s="236">
        <v>8</v>
      </c>
      <c r="F22" s="236">
        <v>7</v>
      </c>
      <c r="G22" s="236">
        <v>5</v>
      </c>
      <c r="H22" s="236">
        <v>6</v>
      </c>
      <c r="I22" s="236">
        <v>7</v>
      </c>
      <c r="J22" s="236">
        <f t="shared" si="1"/>
        <v>41</v>
      </c>
    </row>
    <row r="23" spans="1:11" ht="12.75" customHeight="1" x14ac:dyDescent="0.15">
      <c r="A23" s="236">
        <v>7</v>
      </c>
      <c r="B23" s="213" t="s">
        <v>178</v>
      </c>
      <c r="C23" s="213" t="s">
        <v>185</v>
      </c>
      <c r="D23" s="236">
        <v>6</v>
      </c>
      <c r="E23" s="236">
        <v>9</v>
      </c>
      <c r="F23" s="236">
        <v>9</v>
      </c>
      <c r="G23" s="236">
        <v>6</v>
      </c>
      <c r="H23" s="236">
        <v>7</v>
      </c>
      <c r="I23" s="236">
        <v>3</v>
      </c>
      <c r="J23" s="236">
        <f t="shared" si="1"/>
        <v>40</v>
      </c>
    </row>
    <row r="24" spans="1:11" ht="12.75" customHeight="1" x14ac:dyDescent="0.15">
      <c r="A24" s="236">
        <v>8</v>
      </c>
      <c r="B24" s="213" t="s">
        <v>190</v>
      </c>
      <c r="C24" s="213" t="s">
        <v>26</v>
      </c>
      <c r="D24" s="236">
        <v>10</v>
      </c>
      <c r="E24" s="236">
        <v>2</v>
      </c>
      <c r="F24" s="236">
        <v>9</v>
      </c>
      <c r="G24" s="236">
        <v>7</v>
      </c>
      <c r="H24" s="236">
        <v>8</v>
      </c>
      <c r="I24" s="236">
        <v>3</v>
      </c>
      <c r="J24" s="236">
        <f t="shared" si="1"/>
        <v>39</v>
      </c>
    </row>
    <row r="25" spans="1:11" ht="12.75" customHeight="1" x14ac:dyDescent="0.15">
      <c r="A25" s="236">
        <v>9</v>
      </c>
      <c r="B25" s="213" t="s">
        <v>334</v>
      </c>
      <c r="C25" s="213" t="s">
        <v>3</v>
      </c>
      <c r="D25" s="236">
        <v>10</v>
      </c>
      <c r="E25" s="236">
        <v>8</v>
      </c>
      <c r="F25" s="236">
        <v>4</v>
      </c>
      <c r="G25" s="236">
        <v>6</v>
      </c>
      <c r="H25" s="236">
        <v>9</v>
      </c>
      <c r="I25" s="236">
        <v>2</v>
      </c>
      <c r="J25" s="236">
        <f t="shared" si="1"/>
        <v>39</v>
      </c>
    </row>
    <row r="26" spans="1:11" ht="12.75" customHeight="1" x14ac:dyDescent="0.15">
      <c r="A26" s="236">
        <v>10</v>
      </c>
      <c r="B26" s="213" t="s">
        <v>164</v>
      </c>
      <c r="C26" s="213" t="s">
        <v>26</v>
      </c>
      <c r="D26" s="236">
        <v>9</v>
      </c>
      <c r="E26" s="236">
        <v>6</v>
      </c>
      <c r="F26" s="236">
        <v>9</v>
      </c>
      <c r="G26" s="236">
        <v>9</v>
      </c>
      <c r="H26" s="236">
        <v>4</v>
      </c>
      <c r="I26" s="236" t="s">
        <v>300</v>
      </c>
      <c r="J26" s="236">
        <f t="shared" si="1"/>
        <v>37</v>
      </c>
    </row>
    <row r="27" spans="1:11" ht="12.75" customHeight="1" x14ac:dyDescent="0.15">
      <c r="A27" s="236">
        <v>11</v>
      </c>
      <c r="B27" s="213" t="s">
        <v>179</v>
      </c>
      <c r="C27" s="213" t="s">
        <v>214</v>
      </c>
      <c r="D27" s="236">
        <v>9</v>
      </c>
      <c r="E27" s="236">
        <v>7.5</v>
      </c>
      <c r="F27" s="236">
        <v>3</v>
      </c>
      <c r="G27" s="236">
        <v>8</v>
      </c>
      <c r="H27" s="236">
        <v>8</v>
      </c>
      <c r="I27" s="236">
        <v>1</v>
      </c>
      <c r="J27" s="236">
        <f t="shared" si="1"/>
        <v>36.5</v>
      </c>
    </row>
    <row r="28" spans="1:11" ht="12.75" customHeight="1" x14ac:dyDescent="0.15">
      <c r="A28" s="236">
        <v>12</v>
      </c>
      <c r="B28" s="213" t="s">
        <v>169</v>
      </c>
      <c r="C28" s="213" t="s">
        <v>185</v>
      </c>
      <c r="D28" s="236">
        <v>8</v>
      </c>
      <c r="E28" s="236">
        <v>5</v>
      </c>
      <c r="F28" s="236">
        <v>6</v>
      </c>
      <c r="G28" s="236">
        <v>4</v>
      </c>
      <c r="H28" s="236">
        <v>9</v>
      </c>
      <c r="I28" s="236">
        <v>4</v>
      </c>
      <c r="J28" s="236">
        <f t="shared" si="1"/>
        <v>36</v>
      </c>
    </row>
    <row r="29" spans="1:11" ht="12.75" customHeight="1" x14ac:dyDescent="0.15">
      <c r="A29" s="236">
        <v>13</v>
      </c>
      <c r="B29" s="213" t="s">
        <v>166</v>
      </c>
      <c r="C29" s="213" t="s">
        <v>184</v>
      </c>
      <c r="D29" s="236">
        <v>10</v>
      </c>
      <c r="E29" s="236">
        <v>5</v>
      </c>
      <c r="F29" s="236">
        <v>8</v>
      </c>
      <c r="G29" s="236">
        <v>6</v>
      </c>
      <c r="H29" s="236">
        <v>5</v>
      </c>
      <c r="I29" s="236">
        <v>2</v>
      </c>
      <c r="J29" s="236">
        <f t="shared" si="1"/>
        <v>36</v>
      </c>
    </row>
    <row r="30" spans="1:11" ht="12.75" customHeight="1" x14ac:dyDescent="0.15">
      <c r="A30" s="236">
        <v>14</v>
      </c>
      <c r="B30" s="213" t="s">
        <v>232</v>
      </c>
      <c r="C30" s="213" t="s">
        <v>147</v>
      </c>
      <c r="D30" s="236">
        <v>7</v>
      </c>
      <c r="E30" s="236">
        <v>7</v>
      </c>
      <c r="F30" s="236">
        <v>8</v>
      </c>
      <c r="G30" s="236">
        <v>7</v>
      </c>
      <c r="H30" s="236">
        <v>6</v>
      </c>
      <c r="I30" s="236" t="s">
        <v>300</v>
      </c>
      <c r="J30" s="236">
        <f t="shared" si="1"/>
        <v>35</v>
      </c>
    </row>
    <row r="31" spans="1:11" ht="12.75" customHeight="1" x14ac:dyDescent="0.15">
      <c r="A31" s="236">
        <v>15</v>
      </c>
      <c r="B31" s="213" t="s">
        <v>193</v>
      </c>
      <c r="C31" s="213" t="s">
        <v>184</v>
      </c>
      <c r="D31" s="236">
        <v>7</v>
      </c>
      <c r="E31" s="236">
        <v>1</v>
      </c>
      <c r="F31" s="236">
        <v>5</v>
      </c>
      <c r="G31" s="236">
        <v>9</v>
      </c>
      <c r="H31" s="236">
        <v>8</v>
      </c>
      <c r="I31" s="236">
        <v>4</v>
      </c>
      <c r="J31" s="236">
        <f t="shared" si="1"/>
        <v>34</v>
      </c>
    </row>
    <row r="32" spans="1:11" ht="12.75" customHeight="1" x14ac:dyDescent="0.15">
      <c r="A32" s="236">
        <v>16</v>
      </c>
      <c r="B32" s="213" t="s">
        <v>296</v>
      </c>
      <c r="C32" s="213" t="s">
        <v>3</v>
      </c>
      <c r="D32" s="236">
        <v>3</v>
      </c>
      <c r="E32" s="236">
        <v>8</v>
      </c>
      <c r="F32" s="236">
        <v>4</v>
      </c>
      <c r="G32" s="236">
        <v>8</v>
      </c>
      <c r="H32" s="236">
        <v>3</v>
      </c>
      <c r="I32" s="236">
        <v>8</v>
      </c>
      <c r="J32" s="236">
        <f t="shared" si="1"/>
        <v>34</v>
      </c>
    </row>
    <row r="33" spans="1:10" ht="12.75" customHeight="1" x14ac:dyDescent="0.15">
      <c r="A33" s="236">
        <v>17</v>
      </c>
      <c r="B33" s="213" t="s">
        <v>182</v>
      </c>
      <c r="C33" s="213" t="s">
        <v>214</v>
      </c>
      <c r="D33" s="236">
        <v>7</v>
      </c>
      <c r="E33" s="236">
        <v>6</v>
      </c>
      <c r="F33" s="236">
        <v>8</v>
      </c>
      <c r="G33" s="236">
        <v>5</v>
      </c>
      <c r="H33" s="236">
        <v>7</v>
      </c>
      <c r="I33" s="236">
        <v>1</v>
      </c>
      <c r="J33" s="236">
        <f t="shared" si="1"/>
        <v>34</v>
      </c>
    </row>
    <row r="34" spans="1:10" ht="12.75" customHeight="1" x14ac:dyDescent="0.15">
      <c r="A34" s="236">
        <v>18</v>
      </c>
      <c r="B34" s="213" t="s">
        <v>227</v>
      </c>
      <c r="C34" s="213" t="s">
        <v>216</v>
      </c>
      <c r="D34" s="236">
        <v>7</v>
      </c>
      <c r="E34" s="236">
        <v>6</v>
      </c>
      <c r="F34" s="236">
        <v>3</v>
      </c>
      <c r="G34" s="236">
        <v>6</v>
      </c>
      <c r="H34" s="236">
        <v>6</v>
      </c>
      <c r="I34" s="236">
        <v>5.5</v>
      </c>
      <c r="J34" s="236">
        <f t="shared" si="1"/>
        <v>33.5</v>
      </c>
    </row>
    <row r="35" spans="1:10" ht="12.75" customHeight="1" x14ac:dyDescent="0.15">
      <c r="A35" s="236">
        <v>19</v>
      </c>
      <c r="B35" s="213" t="s">
        <v>225</v>
      </c>
      <c r="C35" s="213" t="s">
        <v>147</v>
      </c>
      <c r="D35" s="236">
        <v>10</v>
      </c>
      <c r="E35" s="236">
        <v>7</v>
      </c>
      <c r="F35" s="236">
        <v>9</v>
      </c>
      <c r="G35" s="236">
        <v>3</v>
      </c>
      <c r="H35" s="236">
        <v>3</v>
      </c>
      <c r="I35" s="236" t="s">
        <v>300</v>
      </c>
      <c r="J35" s="236">
        <f t="shared" si="1"/>
        <v>32</v>
      </c>
    </row>
    <row r="36" spans="1:10" ht="12.75" customHeight="1" x14ac:dyDescent="0.15">
      <c r="A36" s="236">
        <v>20</v>
      </c>
      <c r="B36" s="213" t="s">
        <v>157</v>
      </c>
      <c r="C36" s="213" t="s">
        <v>213</v>
      </c>
      <c r="D36" s="236">
        <v>10</v>
      </c>
      <c r="E36" s="236">
        <v>1</v>
      </c>
      <c r="F36" s="236">
        <v>7</v>
      </c>
      <c r="G36" s="236">
        <v>9</v>
      </c>
      <c r="H36" s="236" t="s">
        <v>300</v>
      </c>
      <c r="I36" s="236">
        <v>5</v>
      </c>
      <c r="J36" s="236">
        <f t="shared" si="1"/>
        <v>32</v>
      </c>
    </row>
    <row r="37" spans="1:10" ht="12.75" customHeight="1" x14ac:dyDescent="0.15">
      <c r="A37" s="236">
        <v>21</v>
      </c>
      <c r="B37" s="213" t="s">
        <v>162</v>
      </c>
      <c r="C37" s="213" t="s">
        <v>215</v>
      </c>
      <c r="D37" s="236">
        <v>4</v>
      </c>
      <c r="E37" s="236">
        <v>4</v>
      </c>
      <c r="F37" s="236">
        <v>5</v>
      </c>
      <c r="G37" s="236">
        <v>7</v>
      </c>
      <c r="H37" s="236">
        <v>4</v>
      </c>
      <c r="I37" s="236">
        <v>7</v>
      </c>
      <c r="J37" s="236">
        <f t="shared" si="1"/>
        <v>31</v>
      </c>
    </row>
    <row r="38" spans="1:10" ht="12.75" customHeight="1" x14ac:dyDescent="0.15">
      <c r="A38" s="236">
        <v>22</v>
      </c>
      <c r="B38" s="213" t="s">
        <v>167</v>
      </c>
      <c r="C38" s="213" t="s">
        <v>147</v>
      </c>
      <c r="D38" s="236">
        <v>6</v>
      </c>
      <c r="E38" s="236">
        <v>7</v>
      </c>
      <c r="F38" s="236">
        <v>7</v>
      </c>
      <c r="G38" s="236">
        <v>3</v>
      </c>
      <c r="H38" s="236">
        <v>7</v>
      </c>
      <c r="I38" s="236" t="s">
        <v>300</v>
      </c>
      <c r="J38" s="236">
        <f t="shared" si="1"/>
        <v>30</v>
      </c>
    </row>
    <row r="39" spans="1:10" ht="12.75" customHeight="1" x14ac:dyDescent="0.15">
      <c r="A39" s="236">
        <v>23</v>
      </c>
      <c r="B39" s="213" t="s">
        <v>163</v>
      </c>
      <c r="C39" s="213" t="s">
        <v>215</v>
      </c>
      <c r="D39" s="236">
        <v>9</v>
      </c>
      <c r="E39" s="236">
        <v>3</v>
      </c>
      <c r="F39" s="236">
        <v>3</v>
      </c>
      <c r="G39" s="236">
        <v>3</v>
      </c>
      <c r="H39" s="236">
        <v>6</v>
      </c>
      <c r="I39" s="236">
        <v>5.5</v>
      </c>
      <c r="J39" s="236">
        <f t="shared" si="1"/>
        <v>29.5</v>
      </c>
    </row>
    <row r="40" spans="1:10" ht="12" customHeight="1" x14ac:dyDescent="0.15">
      <c r="A40" s="236">
        <v>24</v>
      </c>
      <c r="B40" s="213" t="s">
        <v>218</v>
      </c>
      <c r="C40" s="213" t="s">
        <v>213</v>
      </c>
      <c r="D40" s="236">
        <v>2</v>
      </c>
      <c r="E40" s="236">
        <v>8</v>
      </c>
      <c r="F40" s="236">
        <v>1</v>
      </c>
      <c r="G40" s="236">
        <v>7</v>
      </c>
      <c r="H40" s="236">
        <v>5</v>
      </c>
      <c r="I40" s="236">
        <v>6</v>
      </c>
      <c r="J40" s="236">
        <f t="shared" si="1"/>
        <v>29</v>
      </c>
    </row>
    <row r="41" spans="1:10" ht="12" customHeight="1" x14ac:dyDescent="0.15">
      <c r="A41" s="236">
        <v>25</v>
      </c>
      <c r="B41" s="213" t="s">
        <v>159</v>
      </c>
      <c r="C41" s="213" t="s">
        <v>215</v>
      </c>
      <c r="D41" s="236">
        <v>4</v>
      </c>
      <c r="E41" s="236">
        <v>5</v>
      </c>
      <c r="F41" s="236">
        <v>8</v>
      </c>
      <c r="G41" s="236">
        <v>4</v>
      </c>
      <c r="H41" s="236">
        <v>2</v>
      </c>
      <c r="I41" s="236">
        <v>5</v>
      </c>
      <c r="J41" s="236">
        <f t="shared" si="1"/>
        <v>28</v>
      </c>
    </row>
    <row r="42" spans="1:10" ht="12" customHeight="1" x14ac:dyDescent="0.15">
      <c r="A42" s="236">
        <v>26</v>
      </c>
      <c r="B42" s="213" t="s">
        <v>180</v>
      </c>
      <c r="C42" s="213" t="s">
        <v>3</v>
      </c>
      <c r="D42" s="236">
        <v>6</v>
      </c>
      <c r="E42" s="236">
        <v>9</v>
      </c>
      <c r="F42" s="236">
        <v>3</v>
      </c>
      <c r="G42" s="236">
        <v>2</v>
      </c>
      <c r="H42" s="236">
        <v>6</v>
      </c>
      <c r="I42" s="236">
        <v>2</v>
      </c>
      <c r="J42" s="236">
        <f t="shared" si="1"/>
        <v>28</v>
      </c>
    </row>
    <row r="43" spans="1:10" ht="12" customHeight="1" x14ac:dyDescent="0.15">
      <c r="A43" s="236">
        <v>27</v>
      </c>
      <c r="B43" s="213" t="s">
        <v>220</v>
      </c>
      <c r="C43" s="213" t="s">
        <v>147</v>
      </c>
      <c r="D43" s="236">
        <v>8</v>
      </c>
      <c r="E43" s="236">
        <v>6</v>
      </c>
      <c r="F43" s="236">
        <v>4</v>
      </c>
      <c r="G43" s="236">
        <v>9</v>
      </c>
      <c r="H43" s="236" t="s">
        <v>300</v>
      </c>
      <c r="I43" s="236" t="s">
        <v>300</v>
      </c>
      <c r="J43" s="236">
        <f t="shared" si="1"/>
        <v>27</v>
      </c>
    </row>
    <row r="44" spans="1:10" ht="12" customHeight="1" x14ac:dyDescent="0.15">
      <c r="A44" s="236">
        <v>28</v>
      </c>
      <c r="B44" s="213" t="s">
        <v>301</v>
      </c>
      <c r="C44" s="213" t="s">
        <v>184</v>
      </c>
      <c r="D44" s="236" t="s">
        <v>300</v>
      </c>
      <c r="E44" s="236">
        <v>3</v>
      </c>
      <c r="F44" s="236">
        <v>6</v>
      </c>
      <c r="G44" s="236">
        <v>9</v>
      </c>
      <c r="H44" s="236">
        <v>5</v>
      </c>
      <c r="I44" s="236">
        <v>3</v>
      </c>
      <c r="J44" s="236">
        <f t="shared" si="1"/>
        <v>26</v>
      </c>
    </row>
    <row r="45" spans="1:10" ht="12" customHeight="1" x14ac:dyDescent="0.15">
      <c r="A45" s="236">
        <v>29</v>
      </c>
      <c r="B45" s="213" t="s">
        <v>303</v>
      </c>
      <c r="C45" s="213" t="s">
        <v>216</v>
      </c>
      <c r="D45" s="236" t="s">
        <v>300</v>
      </c>
      <c r="E45" s="236">
        <v>7</v>
      </c>
      <c r="F45" s="236">
        <v>6</v>
      </c>
      <c r="G45" s="236">
        <v>2</v>
      </c>
      <c r="H45" s="236">
        <v>3</v>
      </c>
      <c r="I45" s="236">
        <v>8</v>
      </c>
      <c r="J45" s="236">
        <f t="shared" si="1"/>
        <v>26</v>
      </c>
    </row>
    <row r="46" spans="1:10" ht="12" customHeight="1" x14ac:dyDescent="0.15">
      <c r="A46" s="236">
        <v>30</v>
      </c>
      <c r="B46" s="213" t="s">
        <v>161</v>
      </c>
      <c r="C46" s="213" t="s">
        <v>184</v>
      </c>
      <c r="D46" s="236">
        <v>2</v>
      </c>
      <c r="E46" s="236">
        <v>6</v>
      </c>
      <c r="F46" s="236">
        <v>8</v>
      </c>
      <c r="G46" s="236">
        <v>4</v>
      </c>
      <c r="H46" s="236" t="s">
        <v>300</v>
      </c>
      <c r="I46" s="236">
        <v>5</v>
      </c>
      <c r="J46" s="236">
        <f t="shared" si="1"/>
        <v>25</v>
      </c>
    </row>
    <row r="47" spans="1:10" ht="12" customHeight="1" x14ac:dyDescent="0.15">
      <c r="A47" s="236">
        <v>31</v>
      </c>
      <c r="B47" s="213" t="s">
        <v>223</v>
      </c>
      <c r="C47" s="213" t="s">
        <v>215</v>
      </c>
      <c r="D47" s="236">
        <v>8</v>
      </c>
      <c r="E47" s="236" t="s">
        <v>300</v>
      </c>
      <c r="F47" s="236">
        <v>2</v>
      </c>
      <c r="G47" s="236">
        <v>4.5</v>
      </c>
      <c r="H47" s="236">
        <v>6</v>
      </c>
      <c r="I47" s="236">
        <v>4.5</v>
      </c>
      <c r="J47" s="236">
        <f t="shared" si="1"/>
        <v>25</v>
      </c>
    </row>
    <row r="48" spans="1:10" ht="12" customHeight="1" x14ac:dyDescent="0.15">
      <c r="A48" s="236">
        <v>32</v>
      </c>
      <c r="B48" s="213" t="s">
        <v>160</v>
      </c>
      <c r="C48" s="213" t="s">
        <v>40</v>
      </c>
      <c r="D48" s="236">
        <v>5</v>
      </c>
      <c r="E48" s="236">
        <v>3</v>
      </c>
      <c r="F48" s="236" t="s">
        <v>300</v>
      </c>
      <c r="G48" s="236">
        <v>3</v>
      </c>
      <c r="H48" s="236">
        <v>8</v>
      </c>
      <c r="I48" s="236">
        <v>6</v>
      </c>
      <c r="J48" s="236">
        <f t="shared" si="1"/>
        <v>25</v>
      </c>
    </row>
    <row r="49" spans="1:10" ht="12" customHeight="1" x14ac:dyDescent="0.15">
      <c r="A49" s="236">
        <v>33</v>
      </c>
      <c r="B49" s="213" t="s">
        <v>186</v>
      </c>
      <c r="C49" s="213" t="s">
        <v>214</v>
      </c>
      <c r="D49" s="236">
        <v>8</v>
      </c>
      <c r="E49" s="236">
        <v>4</v>
      </c>
      <c r="F49" s="236">
        <v>3</v>
      </c>
      <c r="G49" s="236" t="s">
        <v>300</v>
      </c>
      <c r="H49" s="236">
        <v>2</v>
      </c>
      <c r="I49" s="236">
        <v>8</v>
      </c>
      <c r="J49" s="236">
        <f t="shared" ref="J49:J80" si="2">SUM(D49:I49)</f>
        <v>25</v>
      </c>
    </row>
    <row r="50" spans="1:10" ht="12" customHeight="1" x14ac:dyDescent="0.15">
      <c r="A50" s="236">
        <v>34</v>
      </c>
      <c r="B50" s="213" t="s">
        <v>222</v>
      </c>
      <c r="C50" s="213" t="s">
        <v>213</v>
      </c>
      <c r="D50" s="236">
        <v>7</v>
      </c>
      <c r="E50" s="236">
        <v>1</v>
      </c>
      <c r="F50" s="236">
        <v>7</v>
      </c>
      <c r="G50" s="236">
        <v>4</v>
      </c>
      <c r="H50" s="236">
        <v>2</v>
      </c>
      <c r="I50" s="236">
        <v>3</v>
      </c>
      <c r="J50" s="236">
        <f t="shared" si="2"/>
        <v>24</v>
      </c>
    </row>
    <row r="51" spans="1:10" ht="12" customHeight="1" x14ac:dyDescent="0.15">
      <c r="A51" s="236">
        <v>35</v>
      </c>
      <c r="B51" s="213" t="s">
        <v>241</v>
      </c>
      <c r="C51" s="213" t="s">
        <v>3</v>
      </c>
      <c r="D51" s="236">
        <v>7</v>
      </c>
      <c r="E51" s="236">
        <v>1</v>
      </c>
      <c r="F51" s="236">
        <v>4</v>
      </c>
      <c r="G51" s="236">
        <v>3</v>
      </c>
      <c r="H51" s="236">
        <v>2</v>
      </c>
      <c r="I51" s="236">
        <v>6</v>
      </c>
      <c r="J51" s="236">
        <f t="shared" si="2"/>
        <v>23</v>
      </c>
    </row>
    <row r="52" spans="1:10" ht="12" customHeight="1" x14ac:dyDescent="0.15">
      <c r="A52" s="236">
        <v>36</v>
      </c>
      <c r="B52" s="213" t="s">
        <v>302</v>
      </c>
      <c r="C52" s="213" t="s">
        <v>216</v>
      </c>
      <c r="D52" s="236" t="s">
        <v>300</v>
      </c>
      <c r="E52" s="236">
        <v>2</v>
      </c>
      <c r="F52" s="236">
        <v>6</v>
      </c>
      <c r="G52" s="236">
        <v>2</v>
      </c>
      <c r="H52" s="236">
        <v>9</v>
      </c>
      <c r="I52" s="236">
        <v>3.5</v>
      </c>
      <c r="J52" s="236">
        <f t="shared" si="2"/>
        <v>22.5</v>
      </c>
    </row>
    <row r="53" spans="1:10" ht="12" customHeight="1" x14ac:dyDescent="0.15">
      <c r="A53" s="236">
        <v>37</v>
      </c>
      <c r="B53" s="213" t="s">
        <v>188</v>
      </c>
      <c r="C53" s="213" t="s">
        <v>214</v>
      </c>
      <c r="D53" s="236">
        <v>2</v>
      </c>
      <c r="E53" s="236">
        <v>1</v>
      </c>
      <c r="F53" s="236">
        <v>3</v>
      </c>
      <c r="G53" s="236">
        <v>4.5</v>
      </c>
      <c r="H53" s="236">
        <v>4</v>
      </c>
      <c r="I53" s="236">
        <v>7</v>
      </c>
      <c r="J53" s="236">
        <f t="shared" si="2"/>
        <v>21.5</v>
      </c>
    </row>
    <row r="54" spans="1:10" ht="12" customHeight="1" x14ac:dyDescent="0.15">
      <c r="A54" s="236">
        <v>38</v>
      </c>
      <c r="B54" s="213" t="s">
        <v>198</v>
      </c>
      <c r="C54" s="213" t="s">
        <v>26</v>
      </c>
      <c r="D54" s="236">
        <v>4</v>
      </c>
      <c r="E54" s="236">
        <v>6</v>
      </c>
      <c r="F54" s="236">
        <v>1</v>
      </c>
      <c r="G54" s="236">
        <v>5</v>
      </c>
      <c r="H54" s="236">
        <v>5</v>
      </c>
      <c r="I54" s="267" t="s">
        <v>300</v>
      </c>
      <c r="J54" s="236">
        <f t="shared" si="2"/>
        <v>21</v>
      </c>
    </row>
    <row r="55" spans="1:10" ht="12" customHeight="1" x14ac:dyDescent="0.15">
      <c r="A55" s="236">
        <v>39</v>
      </c>
      <c r="B55" s="213" t="s">
        <v>165</v>
      </c>
      <c r="C55" s="213" t="s">
        <v>184</v>
      </c>
      <c r="D55" s="236">
        <v>5</v>
      </c>
      <c r="E55" s="236">
        <v>7</v>
      </c>
      <c r="F55" s="236">
        <v>1</v>
      </c>
      <c r="G55" s="236">
        <v>1</v>
      </c>
      <c r="H55" s="236" t="s">
        <v>300</v>
      </c>
      <c r="I55" s="236">
        <v>7</v>
      </c>
      <c r="J55" s="236">
        <f t="shared" si="2"/>
        <v>21</v>
      </c>
    </row>
    <row r="56" spans="1:10" ht="12" customHeight="1" x14ac:dyDescent="0.15">
      <c r="A56" s="236">
        <v>40</v>
      </c>
      <c r="B56" s="213" t="s">
        <v>221</v>
      </c>
      <c r="C56" s="213" t="s">
        <v>216</v>
      </c>
      <c r="D56" s="236">
        <v>3</v>
      </c>
      <c r="E56" s="236">
        <v>5</v>
      </c>
      <c r="F56" s="236">
        <v>2</v>
      </c>
      <c r="G56" s="236">
        <v>7</v>
      </c>
      <c r="H56" s="236">
        <v>1</v>
      </c>
      <c r="I56" s="236">
        <v>3</v>
      </c>
      <c r="J56" s="236">
        <f t="shared" si="2"/>
        <v>21</v>
      </c>
    </row>
    <row r="57" spans="1:10" ht="12" customHeight="1" x14ac:dyDescent="0.15">
      <c r="A57" s="236">
        <v>41</v>
      </c>
      <c r="B57" s="213" t="s">
        <v>226</v>
      </c>
      <c r="C57" s="213" t="s">
        <v>215</v>
      </c>
      <c r="D57" s="236">
        <v>2</v>
      </c>
      <c r="E57" s="236">
        <v>4</v>
      </c>
      <c r="F57" s="236">
        <v>4</v>
      </c>
      <c r="G57" s="236" t="s">
        <v>300</v>
      </c>
      <c r="H57" s="236">
        <v>9</v>
      </c>
      <c r="I57" s="236">
        <v>2</v>
      </c>
      <c r="J57" s="236">
        <f t="shared" si="2"/>
        <v>21</v>
      </c>
    </row>
    <row r="58" spans="1:10" ht="12" customHeight="1" x14ac:dyDescent="0.15">
      <c r="A58" s="236">
        <v>42</v>
      </c>
      <c r="B58" s="213" t="s">
        <v>251</v>
      </c>
      <c r="C58" s="213" t="s">
        <v>213</v>
      </c>
      <c r="D58" s="236">
        <v>6</v>
      </c>
      <c r="E58" s="236">
        <v>1</v>
      </c>
      <c r="F58" s="236">
        <v>6</v>
      </c>
      <c r="G58" s="236">
        <v>5</v>
      </c>
      <c r="H58" s="236">
        <v>3</v>
      </c>
      <c r="I58" s="267" t="s">
        <v>300</v>
      </c>
      <c r="J58" s="236">
        <f t="shared" si="2"/>
        <v>21</v>
      </c>
    </row>
    <row r="59" spans="1:10" ht="12" customHeight="1" x14ac:dyDescent="0.15">
      <c r="A59" s="236">
        <v>43</v>
      </c>
      <c r="B59" s="213" t="s">
        <v>234</v>
      </c>
      <c r="C59" s="213" t="s">
        <v>26</v>
      </c>
      <c r="D59" s="236">
        <v>3</v>
      </c>
      <c r="E59" s="236">
        <v>4</v>
      </c>
      <c r="F59" s="236">
        <v>1</v>
      </c>
      <c r="G59" s="236">
        <v>7</v>
      </c>
      <c r="H59" s="236">
        <v>2</v>
      </c>
      <c r="I59" s="236">
        <v>3.5</v>
      </c>
      <c r="J59" s="236">
        <f t="shared" si="2"/>
        <v>20.5</v>
      </c>
    </row>
    <row r="60" spans="1:10" ht="12" customHeight="1" x14ac:dyDescent="0.15">
      <c r="A60" s="236">
        <v>44</v>
      </c>
      <c r="B60" s="213" t="s">
        <v>192</v>
      </c>
      <c r="C60" s="213" t="s">
        <v>214</v>
      </c>
      <c r="D60" s="236">
        <v>3</v>
      </c>
      <c r="E60" s="236">
        <v>5</v>
      </c>
      <c r="F60" s="236">
        <v>2</v>
      </c>
      <c r="G60" s="236" t="s">
        <v>300</v>
      </c>
      <c r="H60" s="236">
        <v>4</v>
      </c>
      <c r="I60" s="236">
        <v>6</v>
      </c>
      <c r="J60" s="236">
        <f t="shared" si="2"/>
        <v>20</v>
      </c>
    </row>
    <row r="61" spans="1:10" ht="12" customHeight="1" x14ac:dyDescent="0.15">
      <c r="A61" s="236">
        <v>45</v>
      </c>
      <c r="B61" s="213" t="s">
        <v>231</v>
      </c>
      <c r="C61" s="213" t="s">
        <v>213</v>
      </c>
      <c r="D61" s="236">
        <v>9</v>
      </c>
      <c r="E61" s="236">
        <v>2.5</v>
      </c>
      <c r="F61" s="236">
        <v>2</v>
      </c>
      <c r="G61" s="236">
        <v>1</v>
      </c>
      <c r="H61" s="236">
        <v>3</v>
      </c>
      <c r="I61" s="236">
        <v>1</v>
      </c>
      <c r="J61" s="236">
        <f t="shared" si="2"/>
        <v>18.5</v>
      </c>
    </row>
    <row r="62" spans="1:10" ht="12" customHeight="1" x14ac:dyDescent="0.15">
      <c r="A62" s="236">
        <v>46</v>
      </c>
      <c r="B62" s="213" t="s">
        <v>330</v>
      </c>
      <c r="C62" s="213" t="s">
        <v>184</v>
      </c>
      <c r="D62" s="236" t="s">
        <v>300</v>
      </c>
      <c r="E62" s="236" t="s">
        <v>300</v>
      </c>
      <c r="F62" s="236">
        <v>9</v>
      </c>
      <c r="G62" s="236" t="s">
        <v>300</v>
      </c>
      <c r="H62" s="236">
        <v>8</v>
      </c>
      <c r="I62" s="267" t="s">
        <v>300</v>
      </c>
      <c r="J62" s="231">
        <f t="shared" si="2"/>
        <v>17</v>
      </c>
    </row>
    <row r="63" spans="1:10" ht="12" customHeight="1" x14ac:dyDescent="0.15">
      <c r="A63" s="236">
        <v>47</v>
      </c>
      <c r="B63" s="213" t="s">
        <v>173</v>
      </c>
      <c r="C63" s="213" t="s">
        <v>147</v>
      </c>
      <c r="D63" s="236">
        <v>5.5</v>
      </c>
      <c r="E63" s="236">
        <v>2</v>
      </c>
      <c r="F63" s="236">
        <v>2</v>
      </c>
      <c r="G63" s="236" t="s">
        <v>300</v>
      </c>
      <c r="H63" s="236">
        <v>7</v>
      </c>
      <c r="I63" s="236" t="s">
        <v>300</v>
      </c>
      <c r="J63" s="236">
        <f t="shared" si="2"/>
        <v>16.5</v>
      </c>
    </row>
    <row r="64" spans="1:10" ht="12" customHeight="1" x14ac:dyDescent="0.15">
      <c r="A64" s="236">
        <v>48</v>
      </c>
      <c r="B64" s="213" t="s">
        <v>194</v>
      </c>
      <c r="C64" s="213" t="s">
        <v>184</v>
      </c>
      <c r="D64" s="236">
        <v>4</v>
      </c>
      <c r="E64" s="236">
        <v>4</v>
      </c>
      <c r="F64" s="236" t="s">
        <v>300</v>
      </c>
      <c r="G64" s="236" t="s">
        <v>300</v>
      </c>
      <c r="H64" s="236" t="s">
        <v>300</v>
      </c>
      <c r="I64" s="236">
        <v>8</v>
      </c>
      <c r="J64" s="236">
        <f t="shared" si="2"/>
        <v>16</v>
      </c>
    </row>
    <row r="65" spans="1:10" ht="12" customHeight="1" x14ac:dyDescent="0.15">
      <c r="A65" s="236">
        <v>49</v>
      </c>
      <c r="B65" s="213" t="s">
        <v>236</v>
      </c>
      <c r="C65" s="213" t="s">
        <v>216</v>
      </c>
      <c r="D65" s="236">
        <v>5</v>
      </c>
      <c r="E65" s="236">
        <v>2</v>
      </c>
      <c r="F65" s="236">
        <v>5</v>
      </c>
      <c r="G65" s="236">
        <v>1</v>
      </c>
      <c r="H65" s="236">
        <v>1</v>
      </c>
      <c r="I65" s="267" t="s">
        <v>300</v>
      </c>
      <c r="J65" s="236">
        <f t="shared" si="2"/>
        <v>14</v>
      </c>
    </row>
    <row r="66" spans="1:10" ht="12" customHeight="1" x14ac:dyDescent="0.15">
      <c r="A66" s="236">
        <v>50</v>
      </c>
      <c r="B66" s="213" t="s">
        <v>219</v>
      </c>
      <c r="C66" s="213" t="s">
        <v>3</v>
      </c>
      <c r="D66" s="236">
        <v>4</v>
      </c>
      <c r="E66" s="236" t="s">
        <v>300</v>
      </c>
      <c r="F66" s="236" t="s">
        <v>300</v>
      </c>
      <c r="G66" s="236">
        <v>5</v>
      </c>
      <c r="H66" s="236">
        <v>1</v>
      </c>
      <c r="I66" s="236">
        <v>4</v>
      </c>
      <c r="J66" s="236">
        <f t="shared" si="2"/>
        <v>14</v>
      </c>
    </row>
    <row r="67" spans="1:10" ht="12" customHeight="1" x14ac:dyDescent="0.15">
      <c r="A67" s="236">
        <v>51</v>
      </c>
      <c r="B67" s="213" t="s">
        <v>321</v>
      </c>
      <c r="C67" s="213" t="s">
        <v>213</v>
      </c>
      <c r="D67" s="236" t="s">
        <v>300</v>
      </c>
      <c r="E67" s="236" t="s">
        <v>300</v>
      </c>
      <c r="F67" s="236">
        <v>6</v>
      </c>
      <c r="G67" s="236">
        <v>6</v>
      </c>
      <c r="H67" s="236" t="s">
        <v>300</v>
      </c>
      <c r="I67" s="236">
        <v>1</v>
      </c>
      <c r="J67" s="231">
        <f t="shared" si="2"/>
        <v>13</v>
      </c>
    </row>
    <row r="68" spans="1:10" ht="12" customHeight="1" x14ac:dyDescent="0.15">
      <c r="A68" s="236">
        <v>52</v>
      </c>
      <c r="B68" s="213" t="s">
        <v>201</v>
      </c>
      <c r="C68" s="213" t="s">
        <v>3</v>
      </c>
      <c r="D68" s="236">
        <v>3</v>
      </c>
      <c r="E68" s="236">
        <v>3</v>
      </c>
      <c r="F68" s="236" t="s">
        <v>300</v>
      </c>
      <c r="G68" s="236">
        <v>2</v>
      </c>
      <c r="H68" s="236" t="s">
        <v>300</v>
      </c>
      <c r="I68" s="236">
        <v>4.5</v>
      </c>
      <c r="J68" s="236">
        <f t="shared" si="2"/>
        <v>12.5</v>
      </c>
    </row>
    <row r="69" spans="1:10" ht="12" customHeight="1" x14ac:dyDescent="0.15">
      <c r="A69" s="236">
        <v>53</v>
      </c>
      <c r="B69" s="213" t="s">
        <v>168</v>
      </c>
      <c r="C69" s="213" t="s">
        <v>147</v>
      </c>
      <c r="D69" s="236">
        <v>3</v>
      </c>
      <c r="E69" s="236">
        <v>9</v>
      </c>
      <c r="F69" s="236" t="s">
        <v>300</v>
      </c>
      <c r="G69" s="236" t="s">
        <v>300</v>
      </c>
      <c r="H69" s="236" t="s">
        <v>300</v>
      </c>
      <c r="I69" s="236" t="s">
        <v>300</v>
      </c>
      <c r="J69" s="236">
        <f t="shared" si="2"/>
        <v>12</v>
      </c>
    </row>
    <row r="70" spans="1:10" ht="12" customHeight="1" x14ac:dyDescent="0.15">
      <c r="A70" s="236">
        <v>54</v>
      </c>
      <c r="B70" s="213" t="s">
        <v>333</v>
      </c>
      <c r="C70" s="213" t="s">
        <v>214</v>
      </c>
      <c r="D70" s="236" t="s">
        <v>300</v>
      </c>
      <c r="E70" s="236" t="s">
        <v>300</v>
      </c>
      <c r="F70" s="236">
        <v>5</v>
      </c>
      <c r="G70" s="236">
        <v>1</v>
      </c>
      <c r="H70" s="236">
        <v>5</v>
      </c>
      <c r="I70" s="267" t="s">
        <v>300</v>
      </c>
      <c r="J70" s="231">
        <f t="shared" si="2"/>
        <v>11</v>
      </c>
    </row>
    <row r="71" spans="1:10" ht="12" customHeight="1" x14ac:dyDescent="0.15">
      <c r="A71" s="236">
        <v>55</v>
      </c>
      <c r="B71" s="213" t="s">
        <v>306</v>
      </c>
      <c r="C71" s="213" t="s">
        <v>3</v>
      </c>
      <c r="D71" s="236" t="s">
        <v>300</v>
      </c>
      <c r="E71" s="236">
        <v>7.5</v>
      </c>
      <c r="F71" s="236">
        <v>2</v>
      </c>
      <c r="G71" s="236" t="s">
        <v>300</v>
      </c>
      <c r="H71" s="236">
        <v>1</v>
      </c>
      <c r="I71" s="267" t="s">
        <v>300</v>
      </c>
      <c r="J71" s="231">
        <f t="shared" si="2"/>
        <v>10.5</v>
      </c>
    </row>
    <row r="72" spans="1:10" ht="12" customHeight="1" x14ac:dyDescent="0.15">
      <c r="A72" s="236">
        <v>56</v>
      </c>
      <c r="B72" s="213" t="s">
        <v>187</v>
      </c>
      <c r="C72" s="213" t="s">
        <v>215</v>
      </c>
      <c r="D72" s="236">
        <v>1</v>
      </c>
      <c r="E72" s="236" t="s">
        <v>300</v>
      </c>
      <c r="F72" s="236">
        <v>5</v>
      </c>
      <c r="G72" s="236">
        <v>1</v>
      </c>
      <c r="H72" s="236">
        <v>3</v>
      </c>
      <c r="I72" s="267" t="s">
        <v>300</v>
      </c>
      <c r="J72" s="236">
        <f t="shared" si="2"/>
        <v>10</v>
      </c>
    </row>
    <row r="73" spans="1:10" ht="12" customHeight="1" x14ac:dyDescent="0.15">
      <c r="A73" s="236">
        <v>57</v>
      </c>
      <c r="B73" s="213" t="s">
        <v>331</v>
      </c>
      <c r="C73" s="213" t="s">
        <v>216</v>
      </c>
      <c r="D73" s="236" t="s">
        <v>300</v>
      </c>
      <c r="E73" s="236" t="s">
        <v>300</v>
      </c>
      <c r="F73" s="236">
        <v>4</v>
      </c>
      <c r="G73" s="236" t="s">
        <v>300</v>
      </c>
      <c r="H73" s="236">
        <v>5</v>
      </c>
      <c r="I73" s="236">
        <v>1</v>
      </c>
      <c r="J73" s="231">
        <f t="shared" si="2"/>
        <v>10</v>
      </c>
    </row>
    <row r="74" spans="1:10" ht="12" customHeight="1" x14ac:dyDescent="0.15">
      <c r="A74" s="236">
        <v>58</v>
      </c>
      <c r="B74" s="213" t="s">
        <v>175</v>
      </c>
      <c r="C74" s="213" t="s">
        <v>39</v>
      </c>
      <c r="D74" s="236">
        <v>9</v>
      </c>
      <c r="E74" s="236" t="s">
        <v>300</v>
      </c>
      <c r="F74" s="236" t="s">
        <v>300</v>
      </c>
      <c r="G74" s="236" t="s">
        <v>300</v>
      </c>
      <c r="H74" s="236" t="s">
        <v>300</v>
      </c>
      <c r="I74" s="236" t="s">
        <v>300</v>
      </c>
      <c r="J74" s="236">
        <f t="shared" si="2"/>
        <v>9</v>
      </c>
    </row>
    <row r="75" spans="1:10" ht="12" customHeight="1" x14ac:dyDescent="0.15">
      <c r="A75" s="236">
        <v>59</v>
      </c>
      <c r="B75" s="213" t="s">
        <v>171</v>
      </c>
      <c r="C75" s="213" t="s">
        <v>216</v>
      </c>
      <c r="D75" s="236">
        <v>1</v>
      </c>
      <c r="E75" s="236">
        <v>5</v>
      </c>
      <c r="F75" s="236" t="s">
        <v>300</v>
      </c>
      <c r="G75" s="236">
        <v>1</v>
      </c>
      <c r="H75" s="236" t="s">
        <v>300</v>
      </c>
      <c r="I75" s="236">
        <v>2</v>
      </c>
      <c r="J75" s="236">
        <f t="shared" si="2"/>
        <v>9</v>
      </c>
    </row>
    <row r="76" spans="1:10" ht="12" customHeight="1" x14ac:dyDescent="0.15">
      <c r="A76" s="236">
        <v>60</v>
      </c>
      <c r="B76" s="213" t="s">
        <v>354</v>
      </c>
      <c r="C76" s="213" t="s">
        <v>147</v>
      </c>
      <c r="D76" s="236" t="s">
        <v>300</v>
      </c>
      <c r="E76" s="236" t="s">
        <v>300</v>
      </c>
      <c r="F76" s="236" t="s">
        <v>300</v>
      </c>
      <c r="G76" s="236">
        <v>8</v>
      </c>
      <c r="H76" s="236" t="s">
        <v>300</v>
      </c>
      <c r="I76" s="236" t="s">
        <v>300</v>
      </c>
      <c r="J76" s="231">
        <f t="shared" si="2"/>
        <v>8</v>
      </c>
    </row>
    <row r="77" spans="1:10" ht="12" customHeight="1" x14ac:dyDescent="0.15">
      <c r="A77" s="236">
        <v>61</v>
      </c>
      <c r="B77" s="213" t="s">
        <v>235</v>
      </c>
      <c r="C77" s="213" t="s">
        <v>184</v>
      </c>
      <c r="D77" s="236">
        <v>6</v>
      </c>
      <c r="E77" s="236" t="s">
        <v>300</v>
      </c>
      <c r="F77" s="236" t="s">
        <v>300</v>
      </c>
      <c r="G77" s="236" t="s">
        <v>300</v>
      </c>
      <c r="H77" s="236" t="s">
        <v>300</v>
      </c>
      <c r="I77" s="267" t="s">
        <v>300</v>
      </c>
      <c r="J77" s="236">
        <f t="shared" si="2"/>
        <v>6</v>
      </c>
    </row>
    <row r="78" spans="1:10" ht="12" customHeight="1" x14ac:dyDescent="0.15">
      <c r="A78" s="236">
        <v>62</v>
      </c>
      <c r="B78" s="213" t="s">
        <v>304</v>
      </c>
      <c r="C78" s="213" t="s">
        <v>215</v>
      </c>
      <c r="D78" s="236" t="s">
        <v>300</v>
      </c>
      <c r="E78" s="236">
        <v>2</v>
      </c>
      <c r="F78" s="236" t="s">
        <v>300</v>
      </c>
      <c r="G78" s="236">
        <v>2</v>
      </c>
      <c r="H78" s="236" t="s">
        <v>300</v>
      </c>
      <c r="I78" s="236">
        <v>2</v>
      </c>
      <c r="J78" s="231">
        <f t="shared" si="2"/>
        <v>6</v>
      </c>
    </row>
    <row r="79" spans="1:10" ht="12" customHeight="1" x14ac:dyDescent="0.15">
      <c r="A79" s="236">
        <v>63</v>
      </c>
      <c r="B79" s="213" t="s">
        <v>355</v>
      </c>
      <c r="C79" s="213" t="s">
        <v>147</v>
      </c>
      <c r="D79" s="236" t="s">
        <v>300</v>
      </c>
      <c r="E79" s="236" t="s">
        <v>300</v>
      </c>
      <c r="F79" s="236" t="s">
        <v>300</v>
      </c>
      <c r="G79" s="236">
        <v>6</v>
      </c>
      <c r="H79" s="236" t="s">
        <v>300</v>
      </c>
      <c r="I79" s="236" t="s">
        <v>300</v>
      </c>
      <c r="J79" s="231">
        <f t="shared" si="2"/>
        <v>6</v>
      </c>
    </row>
    <row r="80" spans="1:10" ht="12" customHeight="1" x14ac:dyDescent="0.15">
      <c r="A80" s="236">
        <v>64</v>
      </c>
      <c r="B80" s="120" t="s">
        <v>389</v>
      </c>
      <c r="C80" s="120" t="s">
        <v>26</v>
      </c>
      <c r="D80" s="236" t="s">
        <v>300</v>
      </c>
      <c r="E80" s="236" t="s">
        <v>300</v>
      </c>
      <c r="F80" s="193" t="s">
        <v>300</v>
      </c>
      <c r="G80" s="236" t="s">
        <v>300</v>
      </c>
      <c r="H80" s="193" t="s">
        <v>300</v>
      </c>
      <c r="I80" s="193">
        <v>6</v>
      </c>
      <c r="J80" s="18">
        <f t="shared" si="2"/>
        <v>6</v>
      </c>
    </row>
    <row r="81" spans="1:10" ht="12" customHeight="1" x14ac:dyDescent="0.15">
      <c r="A81" s="236">
        <v>65</v>
      </c>
      <c r="B81" s="120" t="s">
        <v>230</v>
      </c>
      <c r="C81" s="120" t="s">
        <v>39</v>
      </c>
      <c r="D81" s="236">
        <v>5</v>
      </c>
      <c r="E81" s="236" t="s">
        <v>300</v>
      </c>
      <c r="F81" s="193" t="s">
        <v>300</v>
      </c>
      <c r="G81" s="193" t="s">
        <v>300</v>
      </c>
      <c r="H81" s="193" t="s">
        <v>300</v>
      </c>
      <c r="I81" s="193" t="s">
        <v>300</v>
      </c>
      <c r="J81" s="193">
        <f t="shared" ref="J81:J112" si="3">SUM(D81:I81)</f>
        <v>5</v>
      </c>
    </row>
    <row r="82" spans="1:10" ht="12" customHeight="1" x14ac:dyDescent="0.15">
      <c r="A82" s="236">
        <v>66</v>
      </c>
      <c r="B82" s="120" t="s">
        <v>371</v>
      </c>
      <c r="C82" s="120" t="s">
        <v>213</v>
      </c>
      <c r="D82" s="193" t="s">
        <v>300</v>
      </c>
      <c r="E82" s="193" t="s">
        <v>300</v>
      </c>
      <c r="F82" s="193" t="s">
        <v>300</v>
      </c>
      <c r="G82" s="193" t="s">
        <v>300</v>
      </c>
      <c r="H82" s="193">
        <v>4</v>
      </c>
      <c r="I82" s="193">
        <v>1</v>
      </c>
      <c r="J82" s="18">
        <f t="shared" si="3"/>
        <v>5</v>
      </c>
    </row>
    <row r="83" spans="1:10" ht="12" customHeight="1" x14ac:dyDescent="0.15">
      <c r="A83" s="236">
        <v>67</v>
      </c>
      <c r="B83" s="120" t="s">
        <v>217</v>
      </c>
      <c r="C83" s="120" t="s">
        <v>39</v>
      </c>
      <c r="D83" s="193">
        <v>4</v>
      </c>
      <c r="E83" s="193" t="s">
        <v>300</v>
      </c>
      <c r="F83" s="193" t="s">
        <v>300</v>
      </c>
      <c r="G83" s="193" t="s">
        <v>300</v>
      </c>
      <c r="H83" s="193" t="s">
        <v>300</v>
      </c>
      <c r="I83" s="193" t="s">
        <v>300</v>
      </c>
      <c r="J83" s="193">
        <f t="shared" si="3"/>
        <v>4</v>
      </c>
    </row>
    <row r="84" spans="1:10" ht="12" customHeight="1" x14ac:dyDescent="0.15">
      <c r="A84" s="236">
        <v>68</v>
      </c>
      <c r="B84" s="120" t="s">
        <v>365</v>
      </c>
      <c r="C84" s="120" t="s">
        <v>147</v>
      </c>
      <c r="D84" s="193" t="s">
        <v>300</v>
      </c>
      <c r="E84" s="193" t="s">
        <v>300</v>
      </c>
      <c r="F84" s="193" t="s">
        <v>300</v>
      </c>
      <c r="G84" s="193" t="s">
        <v>300</v>
      </c>
      <c r="H84" s="193">
        <v>4</v>
      </c>
      <c r="I84" s="193" t="s">
        <v>300</v>
      </c>
      <c r="J84" s="18">
        <f t="shared" si="3"/>
        <v>4</v>
      </c>
    </row>
    <row r="85" spans="1:10" ht="12" customHeight="1" x14ac:dyDescent="0.15">
      <c r="A85" s="236">
        <v>69</v>
      </c>
      <c r="B85" s="120" t="s">
        <v>233</v>
      </c>
      <c r="C85" s="213" t="s">
        <v>214</v>
      </c>
      <c r="D85" s="193">
        <v>2</v>
      </c>
      <c r="E85" s="193" t="s">
        <v>300</v>
      </c>
      <c r="F85" s="193" t="s">
        <v>300</v>
      </c>
      <c r="G85" s="193">
        <v>2</v>
      </c>
      <c r="H85" s="193" t="s">
        <v>300</v>
      </c>
      <c r="I85" s="268" t="s">
        <v>300</v>
      </c>
      <c r="J85" s="193">
        <f t="shared" si="3"/>
        <v>4</v>
      </c>
    </row>
    <row r="86" spans="1:10" ht="12" customHeight="1" x14ac:dyDescent="0.15">
      <c r="A86" s="236">
        <v>70</v>
      </c>
      <c r="B86" s="120" t="s">
        <v>388</v>
      </c>
      <c r="C86" s="120" t="s">
        <v>26</v>
      </c>
      <c r="D86" s="193" t="s">
        <v>300</v>
      </c>
      <c r="E86" s="193" t="s">
        <v>300</v>
      </c>
      <c r="F86" s="193" t="s">
        <v>300</v>
      </c>
      <c r="G86" s="193" t="s">
        <v>300</v>
      </c>
      <c r="H86" s="193" t="s">
        <v>300</v>
      </c>
      <c r="I86" s="193">
        <v>4</v>
      </c>
      <c r="J86" s="18">
        <f t="shared" si="3"/>
        <v>4</v>
      </c>
    </row>
    <row r="87" spans="1:10" ht="12" customHeight="1" x14ac:dyDescent="0.15">
      <c r="A87" s="236">
        <v>71</v>
      </c>
      <c r="B87" s="120" t="s">
        <v>353</v>
      </c>
      <c r="C87" s="120" t="s">
        <v>184</v>
      </c>
      <c r="D87" s="193" t="s">
        <v>300</v>
      </c>
      <c r="E87" s="193" t="s">
        <v>300</v>
      </c>
      <c r="F87" s="193" t="s">
        <v>300</v>
      </c>
      <c r="G87" s="193">
        <v>3</v>
      </c>
      <c r="H87" s="193" t="s">
        <v>300</v>
      </c>
      <c r="I87" s="268" t="s">
        <v>300</v>
      </c>
      <c r="J87" s="18">
        <f t="shared" si="3"/>
        <v>3</v>
      </c>
    </row>
    <row r="88" spans="1:10" ht="12" customHeight="1" x14ac:dyDescent="0.15">
      <c r="A88" s="236">
        <v>72</v>
      </c>
      <c r="B88" s="120" t="s">
        <v>305</v>
      </c>
      <c r="C88" s="120" t="s">
        <v>215</v>
      </c>
      <c r="D88" s="193" t="s">
        <v>300</v>
      </c>
      <c r="E88" s="193">
        <v>2.5</v>
      </c>
      <c r="F88" s="193" t="s">
        <v>300</v>
      </c>
      <c r="G88" s="193" t="s">
        <v>300</v>
      </c>
      <c r="H88" s="193" t="s">
        <v>300</v>
      </c>
      <c r="I88" s="268" t="s">
        <v>300</v>
      </c>
      <c r="J88" s="18">
        <f t="shared" si="3"/>
        <v>2.5</v>
      </c>
    </row>
    <row r="89" spans="1:10" ht="12" customHeight="1" x14ac:dyDescent="0.15">
      <c r="A89" s="236">
        <v>73</v>
      </c>
      <c r="B89" s="120" t="s">
        <v>369</v>
      </c>
      <c r="C89" s="120" t="s">
        <v>184</v>
      </c>
      <c r="D89" s="193" t="s">
        <v>300</v>
      </c>
      <c r="E89" s="193" t="s">
        <v>300</v>
      </c>
      <c r="F89" s="193" t="s">
        <v>300</v>
      </c>
      <c r="G89" s="193" t="s">
        <v>300</v>
      </c>
      <c r="H89" s="193">
        <v>2</v>
      </c>
      <c r="I89" s="268" t="s">
        <v>300</v>
      </c>
      <c r="J89" s="18">
        <f t="shared" si="3"/>
        <v>2</v>
      </c>
    </row>
    <row r="90" spans="1:10" ht="12" customHeight="1" x14ac:dyDescent="0.15">
      <c r="A90" s="236">
        <v>74</v>
      </c>
      <c r="B90" s="120" t="s">
        <v>191</v>
      </c>
      <c r="C90" s="120" t="s">
        <v>216</v>
      </c>
      <c r="D90" s="193">
        <v>2</v>
      </c>
      <c r="E90" s="193" t="s">
        <v>300</v>
      </c>
      <c r="F90" s="193" t="s">
        <v>300</v>
      </c>
      <c r="G90" s="193" t="s">
        <v>300</v>
      </c>
      <c r="H90" s="193" t="s">
        <v>300</v>
      </c>
      <c r="I90" s="268" t="s">
        <v>300</v>
      </c>
      <c r="J90" s="193">
        <f t="shared" si="3"/>
        <v>2</v>
      </c>
    </row>
    <row r="91" spans="1:10" ht="12" customHeight="1" x14ac:dyDescent="0.15">
      <c r="A91" s="236">
        <v>75</v>
      </c>
      <c r="B91" s="120" t="s">
        <v>224</v>
      </c>
      <c r="C91" s="120" t="s">
        <v>39</v>
      </c>
      <c r="D91" s="193">
        <v>1</v>
      </c>
      <c r="E91" s="193" t="s">
        <v>300</v>
      </c>
      <c r="F91" s="193" t="s">
        <v>300</v>
      </c>
      <c r="G91" s="193" t="s">
        <v>300</v>
      </c>
      <c r="H91" s="193" t="s">
        <v>300</v>
      </c>
      <c r="I91" s="193" t="s">
        <v>300</v>
      </c>
      <c r="J91" s="193">
        <f t="shared" si="3"/>
        <v>1</v>
      </c>
    </row>
    <row r="92" spans="1:10" ht="12" customHeight="1" x14ac:dyDescent="0.15">
      <c r="A92" s="236">
        <v>76</v>
      </c>
      <c r="B92" s="120" t="s">
        <v>366</v>
      </c>
      <c r="C92" s="120" t="s">
        <v>184</v>
      </c>
      <c r="D92" s="193" t="s">
        <v>300</v>
      </c>
      <c r="E92" s="193" t="s">
        <v>300</v>
      </c>
      <c r="F92" s="193" t="s">
        <v>300</v>
      </c>
      <c r="G92" s="193" t="s">
        <v>300</v>
      </c>
      <c r="H92" s="193">
        <v>1</v>
      </c>
      <c r="I92" s="268" t="s">
        <v>300</v>
      </c>
      <c r="J92" s="18">
        <f t="shared" si="3"/>
        <v>1</v>
      </c>
    </row>
    <row r="93" spans="1:10" ht="12" customHeight="1" x14ac:dyDescent="0.15">
      <c r="A93" s="236">
        <v>77</v>
      </c>
      <c r="B93" s="120" t="s">
        <v>229</v>
      </c>
      <c r="C93" s="120" t="s">
        <v>216</v>
      </c>
      <c r="D93" s="193">
        <v>1</v>
      </c>
      <c r="E93" s="193" t="s">
        <v>300</v>
      </c>
      <c r="F93" s="193" t="s">
        <v>300</v>
      </c>
      <c r="G93" s="193" t="s">
        <v>300</v>
      </c>
      <c r="H93" s="193" t="s">
        <v>300</v>
      </c>
      <c r="I93" s="268" t="s">
        <v>300</v>
      </c>
      <c r="J93" s="193">
        <f t="shared" si="3"/>
        <v>1</v>
      </c>
    </row>
    <row r="94" spans="1:10" ht="12" customHeight="1" x14ac:dyDescent="0.15">
      <c r="A94" s="236">
        <v>78</v>
      </c>
      <c r="B94" s="120" t="s">
        <v>332</v>
      </c>
      <c r="C94" s="120" t="s">
        <v>147</v>
      </c>
      <c r="D94" s="193" t="s">
        <v>300</v>
      </c>
      <c r="E94" s="193" t="s">
        <v>300</v>
      </c>
      <c r="F94" s="193">
        <v>1</v>
      </c>
      <c r="G94" s="193" t="s">
        <v>300</v>
      </c>
      <c r="H94" s="193" t="s">
        <v>300</v>
      </c>
      <c r="I94" s="193" t="s">
        <v>300</v>
      </c>
      <c r="J94" s="18">
        <f t="shared" si="3"/>
        <v>1</v>
      </c>
    </row>
    <row r="95" spans="1:10" ht="12" customHeight="1" x14ac:dyDescent="0.15">
      <c r="A95" s="236">
        <v>79</v>
      </c>
      <c r="B95" s="120" t="s">
        <v>352</v>
      </c>
      <c r="C95" s="120" t="s">
        <v>214</v>
      </c>
      <c r="D95" s="193" t="s">
        <v>300</v>
      </c>
      <c r="E95" s="193">
        <v>1</v>
      </c>
      <c r="F95" s="193" t="s">
        <v>300</v>
      </c>
      <c r="G95" s="193" t="s">
        <v>300</v>
      </c>
      <c r="H95" s="193" t="s">
        <v>300</v>
      </c>
      <c r="I95" s="268" t="s">
        <v>300</v>
      </c>
      <c r="J95" s="18">
        <f t="shared" si="3"/>
        <v>1</v>
      </c>
    </row>
    <row r="96" spans="1:10" ht="12" customHeight="1" x14ac:dyDescent="0.15">
      <c r="A96" s="18">
        <v>80</v>
      </c>
      <c r="B96" s="120" t="s">
        <v>177</v>
      </c>
      <c r="C96" s="120" t="s">
        <v>39</v>
      </c>
      <c r="D96" s="193">
        <v>0</v>
      </c>
      <c r="E96" s="193" t="s">
        <v>300</v>
      </c>
      <c r="F96" s="193" t="s">
        <v>300</v>
      </c>
      <c r="G96" s="193" t="s">
        <v>300</v>
      </c>
      <c r="H96" s="193" t="s">
        <v>300</v>
      </c>
      <c r="I96" s="193" t="s">
        <v>300</v>
      </c>
      <c r="J96" s="193">
        <f t="shared" si="3"/>
        <v>0</v>
      </c>
    </row>
    <row r="97" spans="1:10" ht="12" customHeight="1" x14ac:dyDescent="0.15">
      <c r="A97" s="18">
        <v>81</v>
      </c>
      <c r="B97" s="120" t="s">
        <v>177</v>
      </c>
      <c r="C97" s="120" t="s">
        <v>39</v>
      </c>
      <c r="D97" s="193">
        <v>0</v>
      </c>
      <c r="E97" s="193" t="s">
        <v>300</v>
      </c>
      <c r="F97" s="193" t="s">
        <v>300</v>
      </c>
      <c r="G97" s="193" t="s">
        <v>300</v>
      </c>
      <c r="H97" s="193" t="s">
        <v>300</v>
      </c>
      <c r="I97" s="193" t="s">
        <v>300</v>
      </c>
      <c r="J97" s="193">
        <f t="shared" si="3"/>
        <v>0</v>
      </c>
    </row>
    <row r="98" spans="1:10" ht="12" customHeight="1" x14ac:dyDescent="0.15">
      <c r="A98" s="18">
        <v>82</v>
      </c>
      <c r="B98" s="120"/>
      <c r="C98" s="120"/>
      <c r="D98" s="193"/>
      <c r="E98" s="193"/>
      <c r="F98" s="193"/>
      <c r="G98" s="193"/>
      <c r="H98" s="193"/>
      <c r="I98" s="193"/>
      <c r="J98" s="18">
        <f t="shared" ref="J98:J100" si="4">SUM(D98:I98)</f>
        <v>0</v>
      </c>
    </row>
    <row r="99" spans="1:10" ht="12" customHeight="1" x14ac:dyDescent="0.15">
      <c r="A99" s="18">
        <v>83</v>
      </c>
      <c r="B99" s="120"/>
      <c r="C99" s="120"/>
      <c r="D99" s="193"/>
      <c r="E99" s="193"/>
      <c r="F99" s="193"/>
      <c r="G99" s="193"/>
      <c r="H99" s="193"/>
      <c r="I99" s="193"/>
      <c r="J99" s="18">
        <f t="shared" si="4"/>
        <v>0</v>
      </c>
    </row>
    <row r="100" spans="1:10" ht="12" customHeight="1" x14ac:dyDescent="0.15">
      <c r="A100" s="18">
        <v>84</v>
      </c>
      <c r="B100" s="120"/>
      <c r="C100" s="120"/>
      <c r="D100" s="193"/>
      <c r="E100" s="193"/>
      <c r="F100" s="193"/>
      <c r="G100" s="193"/>
      <c r="H100" s="193"/>
      <c r="I100" s="193"/>
      <c r="J100" s="18">
        <f t="shared" si="4"/>
        <v>0</v>
      </c>
    </row>
    <row r="101" spans="1:10" ht="12" customHeight="1" x14ac:dyDescent="0.15">
      <c r="A101" s="18">
        <v>85</v>
      </c>
      <c r="B101" s="120"/>
      <c r="C101" s="120"/>
      <c r="D101" s="193"/>
      <c r="E101" s="193"/>
      <c r="F101" s="193"/>
      <c r="G101" s="193"/>
      <c r="H101" s="193"/>
      <c r="I101" s="193"/>
      <c r="J101" s="18">
        <f t="shared" ref="J101" si="5">SUM(D101:I101)</f>
        <v>0</v>
      </c>
    </row>
    <row r="102" spans="1:10" ht="12" customHeight="1" x14ac:dyDescent="0.15">
      <c r="A102" s="18">
        <v>86</v>
      </c>
      <c r="B102" s="120"/>
      <c r="C102" s="120"/>
      <c r="D102" s="193"/>
      <c r="E102" s="193"/>
      <c r="F102" s="193"/>
      <c r="G102" s="193"/>
      <c r="H102" s="193"/>
      <c r="I102" s="193"/>
      <c r="J102" s="18">
        <f t="shared" ref="J102:J104" si="6">SUM(D102:I102)</f>
        <v>0</v>
      </c>
    </row>
    <row r="103" spans="1:10" ht="12" customHeight="1" x14ac:dyDescent="0.15">
      <c r="A103" s="18">
        <v>87</v>
      </c>
      <c r="B103" s="120"/>
      <c r="C103" s="120"/>
      <c r="D103" s="193"/>
      <c r="E103" s="193"/>
      <c r="F103" s="193"/>
      <c r="G103" s="193"/>
      <c r="H103" s="193"/>
      <c r="I103" s="193"/>
      <c r="J103" s="18">
        <f t="shared" si="6"/>
        <v>0</v>
      </c>
    </row>
    <row r="104" spans="1:10" ht="12" customHeight="1" x14ac:dyDescent="0.15">
      <c r="A104" s="18">
        <v>88</v>
      </c>
      <c r="B104" s="120"/>
      <c r="C104" s="120"/>
      <c r="D104" s="193"/>
      <c r="E104" s="193"/>
      <c r="F104" s="193"/>
      <c r="G104" s="193"/>
      <c r="H104" s="193"/>
      <c r="I104" s="193"/>
      <c r="J104" s="18">
        <f t="shared" si="6"/>
        <v>0</v>
      </c>
    </row>
    <row r="105" spans="1:10" ht="12" customHeight="1" x14ac:dyDescent="0.15">
      <c r="A105" s="18"/>
      <c r="B105" s="61"/>
      <c r="C105" s="19"/>
      <c r="D105" s="18"/>
      <c r="E105" s="18"/>
      <c r="F105" s="18"/>
      <c r="G105" s="18"/>
      <c r="H105" s="18"/>
      <c r="I105" s="18"/>
      <c r="J105" s="18">
        <f>SUM(J17:J81)</f>
        <v>1584.5</v>
      </c>
    </row>
  </sheetData>
  <sortState ref="B17:J97">
    <sortCondition descending="1" ref="J17:J97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5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130"/>
  <sheetViews>
    <sheetView topLeftCell="A58" workbookViewId="0">
      <selection activeCell="Q143" sqref="Q143"/>
    </sheetView>
  </sheetViews>
  <sheetFormatPr baseColWidth="10" defaultColWidth="8.83203125" defaultRowHeight="13" x14ac:dyDescent="0.15"/>
  <cols>
    <col min="1" max="1" width="8.5" style="2" customWidth="1"/>
    <col min="2" max="2" width="4.5" bestFit="1" customWidth="1"/>
    <col min="3" max="3" width="15.83203125" customWidth="1"/>
    <col min="4" max="4" width="5.1640625" customWidth="1"/>
    <col min="5" max="5" width="3.5" bestFit="1" customWidth="1"/>
    <col min="6" max="6" width="4.5" bestFit="1" customWidth="1"/>
    <col min="7" max="8" width="9.1640625" style="35" customWidth="1"/>
    <col min="9" max="9" width="4.5" bestFit="1" customWidth="1"/>
    <col min="10" max="10" width="17.6640625" customWidth="1"/>
    <col min="11" max="11" width="6.1640625" bestFit="1" customWidth="1"/>
    <col min="12" max="12" width="4.1640625" bestFit="1" customWidth="1"/>
    <col min="13" max="13" width="2.83203125" bestFit="1" customWidth="1"/>
    <col min="14" max="15" width="9.1640625" style="35" customWidth="1"/>
    <col min="16" max="16" width="4.5" bestFit="1" customWidth="1"/>
    <col min="17" max="17" width="17.6640625" bestFit="1" customWidth="1"/>
    <col min="18" max="18" width="4.6640625" customWidth="1"/>
    <col min="19" max="19" width="4" bestFit="1" customWidth="1"/>
    <col min="20" max="20" width="2.83203125" bestFit="1" customWidth="1"/>
    <col min="21" max="21" width="9.1640625" style="35" customWidth="1"/>
    <col min="22" max="22" width="4.5" customWidth="1"/>
    <col min="23" max="23" width="12.83203125" customWidth="1"/>
    <col min="24" max="24" width="5" bestFit="1" customWidth="1"/>
    <col min="25" max="25" width="3.33203125" bestFit="1" customWidth="1"/>
    <col min="26" max="26" width="2.83203125" bestFit="1" customWidth="1"/>
  </cols>
  <sheetData>
    <row r="1" spans="1:27" ht="19.5" customHeight="1" x14ac:dyDescent="0.2">
      <c r="A1" s="87" t="s">
        <v>124</v>
      </c>
      <c r="B1" s="88"/>
      <c r="C1" s="88"/>
      <c r="D1" s="88"/>
      <c r="E1" s="88"/>
      <c r="F1" s="88"/>
      <c r="G1" s="128"/>
      <c r="H1" s="81" t="s">
        <v>125</v>
      </c>
      <c r="I1" s="82"/>
      <c r="J1" s="82"/>
      <c r="K1" s="82"/>
      <c r="L1" s="82"/>
      <c r="M1" s="82"/>
      <c r="N1" s="112"/>
      <c r="O1" s="87" t="s">
        <v>126</v>
      </c>
      <c r="P1" s="88"/>
      <c r="Q1" s="88"/>
      <c r="R1" s="88"/>
      <c r="S1" s="88"/>
      <c r="T1" s="88"/>
      <c r="U1" s="128"/>
    </row>
    <row r="2" spans="1:27" ht="19.5" customHeight="1" x14ac:dyDescent="0.15">
      <c r="A2" s="89" t="s">
        <v>69</v>
      </c>
      <c r="B2" s="90" t="s">
        <v>63</v>
      </c>
      <c r="C2" s="90" t="s">
        <v>64</v>
      </c>
      <c r="D2" s="91" t="s">
        <v>152</v>
      </c>
      <c r="E2" s="91" t="s">
        <v>153</v>
      </c>
      <c r="F2" s="91" t="s">
        <v>154</v>
      </c>
      <c r="G2" s="92" t="s">
        <v>65</v>
      </c>
      <c r="H2" s="45" t="s">
        <v>69</v>
      </c>
      <c r="I2" s="19" t="s">
        <v>63</v>
      </c>
      <c r="J2" s="19" t="s">
        <v>64</v>
      </c>
      <c r="K2" s="65" t="s">
        <v>59</v>
      </c>
      <c r="L2" s="65" t="s">
        <v>60</v>
      </c>
      <c r="M2" s="65" t="s">
        <v>61</v>
      </c>
      <c r="N2" s="67" t="s">
        <v>65</v>
      </c>
      <c r="O2" s="93" t="s">
        <v>69</v>
      </c>
      <c r="P2" s="102" t="s">
        <v>63</v>
      </c>
      <c r="Q2" s="102" t="s">
        <v>64</v>
      </c>
      <c r="R2" s="103" t="s">
        <v>59</v>
      </c>
      <c r="S2" s="103" t="s">
        <v>60</v>
      </c>
      <c r="T2" s="103" t="s">
        <v>61</v>
      </c>
      <c r="U2" s="104" t="s">
        <v>65</v>
      </c>
      <c r="V2" s="4"/>
      <c r="W2" s="4"/>
      <c r="X2" s="5"/>
      <c r="Y2" s="5"/>
      <c r="Z2" s="5"/>
      <c r="AA2" s="35"/>
    </row>
    <row r="3" spans="1:27" ht="12" customHeight="1" x14ac:dyDescent="0.15">
      <c r="A3" s="93">
        <v>1</v>
      </c>
      <c r="B3" s="184" t="str">
        <f>'Match 1'!B7</f>
        <v>A1</v>
      </c>
      <c r="C3" s="184" t="str">
        <f>'Match 1'!C7</f>
        <v>K NAISH</v>
      </c>
      <c r="D3" s="184">
        <f>'Match 1'!D7</f>
        <v>105</v>
      </c>
      <c r="E3" s="184">
        <f>'Match 1'!E7</f>
        <v>3</v>
      </c>
      <c r="F3" s="184">
        <f>'Match 1'!F7</f>
        <v>0</v>
      </c>
      <c r="G3" s="184">
        <f>'Match 1'!G7</f>
        <v>10</v>
      </c>
      <c r="H3" s="225">
        <v>1</v>
      </c>
      <c r="I3" s="227">
        <v>46</v>
      </c>
      <c r="J3" s="229" t="s">
        <v>168</v>
      </c>
      <c r="K3" s="228">
        <v>17</v>
      </c>
      <c r="L3" s="228">
        <v>5</v>
      </c>
      <c r="M3" s="228">
        <v>0</v>
      </c>
      <c r="N3" s="228">
        <v>9</v>
      </c>
      <c r="O3" s="226">
        <v>1</v>
      </c>
      <c r="P3" s="184" t="s">
        <v>42</v>
      </c>
      <c r="Q3" s="184" t="s">
        <v>284</v>
      </c>
      <c r="R3" s="184">
        <v>39</v>
      </c>
      <c r="S3" s="184">
        <v>14</v>
      </c>
      <c r="T3" s="184">
        <v>0</v>
      </c>
      <c r="U3" s="184">
        <v>9</v>
      </c>
      <c r="V3" s="4"/>
      <c r="W3" s="26"/>
      <c r="X3" s="20"/>
      <c r="Y3" s="20"/>
      <c r="Z3" s="20"/>
      <c r="AA3" s="27"/>
    </row>
    <row r="4" spans="1:27" ht="12" customHeight="1" x14ac:dyDescent="0.15">
      <c r="A4" s="93">
        <v>2</v>
      </c>
      <c r="B4" s="184" t="str">
        <f>'Match 1'!B14</f>
        <v>A8</v>
      </c>
      <c r="C4" s="184" t="str">
        <f>'Match 1'!C14</f>
        <v>A DERBY</v>
      </c>
      <c r="D4" s="184">
        <f>'Match 1'!D14</f>
        <v>76</v>
      </c>
      <c r="E4" s="184">
        <f>'Match 1'!E14</f>
        <v>6</v>
      </c>
      <c r="F4" s="184">
        <f>'Match 1'!F14</f>
        <v>0</v>
      </c>
      <c r="G4" s="184">
        <f>'Match 1'!G14</f>
        <v>9</v>
      </c>
      <c r="H4" s="225">
        <v>2</v>
      </c>
      <c r="I4" s="227">
        <v>45</v>
      </c>
      <c r="J4" s="229" t="s">
        <v>282</v>
      </c>
      <c r="K4" s="228">
        <v>15</v>
      </c>
      <c r="L4" s="228">
        <v>13</v>
      </c>
      <c r="M4" s="228">
        <v>0</v>
      </c>
      <c r="N4" s="228">
        <v>8</v>
      </c>
      <c r="O4" s="226">
        <v>2</v>
      </c>
      <c r="P4" s="184" t="s">
        <v>84</v>
      </c>
      <c r="Q4" s="184" t="s">
        <v>258</v>
      </c>
      <c r="R4" s="184">
        <v>39</v>
      </c>
      <c r="S4" s="184">
        <v>10</v>
      </c>
      <c r="T4" s="184">
        <v>0</v>
      </c>
      <c r="U4" s="184">
        <v>9</v>
      </c>
      <c r="V4" s="4"/>
      <c r="W4" s="26"/>
      <c r="X4" s="20"/>
      <c r="Y4" s="20"/>
      <c r="Z4" s="20"/>
      <c r="AA4" s="27"/>
    </row>
    <row r="5" spans="1:27" ht="12" customHeight="1" x14ac:dyDescent="0.15">
      <c r="A5" s="93">
        <v>3</v>
      </c>
      <c r="B5" s="184" t="str">
        <f>'Match 1'!B12</f>
        <v>A6</v>
      </c>
      <c r="C5" s="184" t="str">
        <f>'Match 1'!C12</f>
        <v>M BANKS</v>
      </c>
      <c r="D5" s="184">
        <f>'Match 1'!D12</f>
        <v>66</v>
      </c>
      <c r="E5" s="184">
        <f>'Match 1'!E12</f>
        <v>1</v>
      </c>
      <c r="F5" s="184">
        <f>'Match 1'!F12</f>
        <v>0</v>
      </c>
      <c r="G5" s="184">
        <f>'Match 1'!G12</f>
        <v>8</v>
      </c>
      <c r="H5" s="225">
        <v>3</v>
      </c>
      <c r="I5" s="227">
        <v>37</v>
      </c>
      <c r="J5" s="229" t="s">
        <v>274</v>
      </c>
      <c r="K5" s="228">
        <v>12</v>
      </c>
      <c r="L5" s="228">
        <v>8</v>
      </c>
      <c r="M5" s="228">
        <v>0</v>
      </c>
      <c r="N5" s="228">
        <v>9</v>
      </c>
      <c r="O5" s="226">
        <v>3</v>
      </c>
      <c r="P5" s="184" t="s">
        <v>68</v>
      </c>
      <c r="Q5" s="184" t="s">
        <v>289</v>
      </c>
      <c r="R5" s="184">
        <v>38</v>
      </c>
      <c r="S5" s="184">
        <v>12</v>
      </c>
      <c r="T5" s="184">
        <v>0</v>
      </c>
      <c r="U5" s="184">
        <v>8</v>
      </c>
      <c r="V5" s="4"/>
      <c r="W5" s="26"/>
      <c r="X5" s="20"/>
      <c r="Y5" s="20"/>
      <c r="Z5" s="20"/>
      <c r="AA5" s="27"/>
    </row>
    <row r="6" spans="1:27" ht="12" customHeight="1" x14ac:dyDescent="0.15">
      <c r="A6" s="93">
        <v>4</v>
      </c>
      <c r="B6" s="184" t="str">
        <f>'Match 1'!B13</f>
        <v>A7</v>
      </c>
      <c r="C6" s="184" t="str">
        <f>'Match 1'!C13</f>
        <v>B DAVIS</v>
      </c>
      <c r="D6" s="184">
        <f>'Match 1'!D13</f>
        <v>47</v>
      </c>
      <c r="E6" s="184">
        <f>'Match 1'!E13</f>
        <v>0</v>
      </c>
      <c r="F6" s="184">
        <f>'Match 1'!F13</f>
        <v>0</v>
      </c>
      <c r="G6" s="184">
        <f>'Match 1'!G13</f>
        <v>7</v>
      </c>
      <c r="H6" s="225">
        <v>4</v>
      </c>
      <c r="I6" s="227">
        <v>60</v>
      </c>
      <c r="J6" s="229" t="s">
        <v>291</v>
      </c>
      <c r="K6" s="228">
        <v>12</v>
      </c>
      <c r="L6" s="228">
        <v>8</v>
      </c>
      <c r="M6" s="228">
        <v>0</v>
      </c>
      <c r="N6" s="213">
        <v>9</v>
      </c>
      <c r="O6" s="226">
        <v>4</v>
      </c>
      <c r="P6" s="184" t="s">
        <v>93</v>
      </c>
      <c r="Q6" s="184" t="s">
        <v>318</v>
      </c>
      <c r="R6" s="184">
        <v>38</v>
      </c>
      <c r="S6" s="184">
        <v>4</v>
      </c>
      <c r="T6" s="184">
        <v>0</v>
      </c>
      <c r="U6" s="184">
        <v>9</v>
      </c>
      <c r="V6" s="4"/>
      <c r="W6" s="26"/>
      <c r="X6" s="20"/>
      <c r="Y6" s="20"/>
      <c r="Z6" s="20"/>
      <c r="AA6" s="27"/>
    </row>
    <row r="7" spans="1:27" ht="12" customHeight="1" x14ac:dyDescent="0.15">
      <c r="A7" s="93">
        <v>5</v>
      </c>
      <c r="B7" s="184" t="str">
        <f>'Match 1'!H12</f>
        <v>B6</v>
      </c>
      <c r="C7" s="184" t="str">
        <f>'Match 1'!I12</f>
        <v>S WHITE</v>
      </c>
      <c r="D7" s="184">
        <f>'Match 1'!J12</f>
        <v>31</v>
      </c>
      <c r="E7" s="184">
        <f>'Match 1'!K12</f>
        <v>8</v>
      </c>
      <c r="F7" s="184">
        <f>'Match 1'!L12</f>
        <v>0</v>
      </c>
      <c r="G7" s="184">
        <f>'Match 1'!M12</f>
        <v>10</v>
      </c>
      <c r="H7" s="225">
        <v>5</v>
      </c>
      <c r="I7" s="227">
        <v>44</v>
      </c>
      <c r="J7" s="229" t="s">
        <v>281</v>
      </c>
      <c r="K7" s="228">
        <v>12</v>
      </c>
      <c r="L7" s="228">
        <v>5</v>
      </c>
      <c r="M7" s="228">
        <v>8</v>
      </c>
      <c r="N7" s="228">
        <v>7</v>
      </c>
      <c r="O7" s="226">
        <v>5</v>
      </c>
      <c r="P7" s="184" t="s">
        <v>25</v>
      </c>
      <c r="Q7" s="184" t="s">
        <v>294</v>
      </c>
      <c r="R7" s="184">
        <v>27</v>
      </c>
      <c r="S7" s="184">
        <v>8</v>
      </c>
      <c r="T7" s="184">
        <v>0</v>
      </c>
      <c r="U7" s="184">
        <v>7</v>
      </c>
      <c r="V7" s="4"/>
      <c r="W7" s="26"/>
      <c r="X7" s="20"/>
      <c r="Y7" s="20"/>
      <c r="Z7" s="20"/>
      <c r="AA7" s="27"/>
    </row>
    <row r="8" spans="1:27" ht="12" customHeight="1" x14ac:dyDescent="0.15">
      <c r="A8" s="93">
        <v>6</v>
      </c>
      <c r="B8" s="184" t="str">
        <f>'Match 1'!H26</f>
        <v>E6</v>
      </c>
      <c r="C8" s="184" t="str">
        <f>'Match 1'!I26</f>
        <v>A LUETCHFORD</v>
      </c>
      <c r="D8" s="184">
        <f>'Match 1'!J26</f>
        <v>31</v>
      </c>
      <c r="E8" s="184">
        <f>'Match 1'!K26</f>
        <v>6</v>
      </c>
      <c r="F8" s="184">
        <f>'Match 1'!L26</f>
        <v>0</v>
      </c>
      <c r="G8" s="184">
        <f>'Match 1'!M26</f>
        <v>10</v>
      </c>
      <c r="H8" s="225">
        <v>6</v>
      </c>
      <c r="I8" s="227">
        <v>27</v>
      </c>
      <c r="J8" s="228" t="s">
        <v>263</v>
      </c>
      <c r="K8" s="228">
        <v>10</v>
      </c>
      <c r="L8" s="228">
        <v>2</v>
      </c>
      <c r="M8" s="228">
        <v>8</v>
      </c>
      <c r="N8" s="213">
        <v>9</v>
      </c>
      <c r="O8" s="226">
        <v>6</v>
      </c>
      <c r="P8" s="184" t="s">
        <v>23</v>
      </c>
      <c r="Q8" s="184" t="s">
        <v>274</v>
      </c>
      <c r="R8" s="184">
        <v>19</v>
      </c>
      <c r="S8" s="184">
        <v>12</v>
      </c>
      <c r="T8" s="184">
        <v>0</v>
      </c>
      <c r="U8" s="184">
        <v>9</v>
      </c>
      <c r="V8" s="4"/>
      <c r="W8" s="13"/>
      <c r="X8" s="20"/>
      <c r="Y8" s="20"/>
      <c r="Z8" s="20"/>
      <c r="AA8" s="27"/>
    </row>
    <row r="9" spans="1:27" ht="12" customHeight="1" x14ac:dyDescent="0.15">
      <c r="A9" s="93">
        <v>7</v>
      </c>
      <c r="B9" s="184" t="str">
        <f>'Match 1'!B10</f>
        <v>A4</v>
      </c>
      <c r="C9" s="184" t="str">
        <f>'Match 1'!C10</f>
        <v>B HICKFORD</v>
      </c>
      <c r="D9" s="184">
        <f>'Match 1'!D10</f>
        <v>30</v>
      </c>
      <c r="E9" s="184">
        <f>'Match 1'!E10</f>
        <v>2</v>
      </c>
      <c r="F9" s="184">
        <f>'Match 1'!F10</f>
        <v>0</v>
      </c>
      <c r="G9" s="184">
        <f>'Match 1'!G10</f>
        <v>6</v>
      </c>
      <c r="H9" s="225">
        <v>7</v>
      </c>
      <c r="I9" s="227">
        <v>22</v>
      </c>
      <c r="J9" s="228" t="s">
        <v>269</v>
      </c>
      <c r="K9" s="228">
        <v>9</v>
      </c>
      <c r="L9" s="228">
        <v>7</v>
      </c>
      <c r="M9" s="228">
        <v>0</v>
      </c>
      <c r="N9" s="213">
        <v>8</v>
      </c>
      <c r="O9" s="226">
        <v>7</v>
      </c>
      <c r="P9" s="184" t="s">
        <v>79</v>
      </c>
      <c r="Q9" s="184" t="s">
        <v>261</v>
      </c>
      <c r="R9" s="184">
        <v>14</v>
      </c>
      <c r="S9" s="184">
        <v>14</v>
      </c>
      <c r="T9" s="184">
        <v>0</v>
      </c>
      <c r="U9" s="184">
        <v>8</v>
      </c>
      <c r="V9" s="4"/>
      <c r="W9" s="26"/>
      <c r="X9" s="20"/>
      <c r="Y9" s="20"/>
      <c r="Z9" s="20"/>
      <c r="AA9" s="27"/>
    </row>
    <row r="10" spans="1:27" ht="12" customHeight="1" x14ac:dyDescent="0.15">
      <c r="A10" s="93">
        <v>8</v>
      </c>
      <c r="B10" s="184" t="str">
        <f>'Match 1'!B9</f>
        <v>A3</v>
      </c>
      <c r="C10" s="184" t="str">
        <f>'Match 1'!C9</f>
        <v>B WALKER</v>
      </c>
      <c r="D10" s="184">
        <f>'Match 1'!D9</f>
        <v>29</v>
      </c>
      <c r="E10" s="184">
        <f>'Match 1'!E9</f>
        <v>7</v>
      </c>
      <c r="F10" s="184">
        <f>'Match 1'!F9</f>
        <v>0</v>
      </c>
      <c r="G10" s="184">
        <f>'Match 1'!G9</f>
        <v>5</v>
      </c>
      <c r="H10" s="225">
        <v>8</v>
      </c>
      <c r="I10" s="227">
        <v>35</v>
      </c>
      <c r="J10" s="229" t="s">
        <v>273</v>
      </c>
      <c r="K10" s="228">
        <v>8</v>
      </c>
      <c r="L10" s="228">
        <v>14</v>
      </c>
      <c r="M10" s="228">
        <v>0</v>
      </c>
      <c r="N10" s="228">
        <v>8</v>
      </c>
      <c r="O10" s="226">
        <v>8</v>
      </c>
      <c r="P10" s="184" t="s">
        <v>100</v>
      </c>
      <c r="Q10" s="184" t="s">
        <v>279</v>
      </c>
      <c r="R10" s="184">
        <v>14</v>
      </c>
      <c r="S10" s="184">
        <v>2</v>
      </c>
      <c r="T10" s="184">
        <v>0</v>
      </c>
      <c r="U10" s="184">
        <v>6</v>
      </c>
      <c r="V10" s="4"/>
      <c r="W10" s="26"/>
      <c r="X10" s="20"/>
      <c r="Y10" s="20"/>
      <c r="Z10" s="20"/>
      <c r="AA10" s="27"/>
    </row>
    <row r="11" spans="1:27" ht="12" customHeight="1" x14ac:dyDescent="0.15">
      <c r="A11" s="93">
        <v>9</v>
      </c>
      <c r="B11" s="184" t="str">
        <f>'Match 1'!B16</f>
        <v>A10</v>
      </c>
      <c r="C11" s="184" t="str">
        <f>'Match 1'!C16</f>
        <v>K WARD</v>
      </c>
      <c r="D11" s="184">
        <f>'Match 1'!D16</f>
        <v>26</v>
      </c>
      <c r="E11" s="184">
        <f>'Match 1'!E16</f>
        <v>5</v>
      </c>
      <c r="F11" s="184">
        <f>'Match 1'!F16</f>
        <v>0</v>
      </c>
      <c r="G11" s="184">
        <f>'Match 1'!G16</f>
        <v>4</v>
      </c>
      <c r="H11" s="225">
        <v>9</v>
      </c>
      <c r="I11" s="227">
        <v>33</v>
      </c>
      <c r="J11" s="229" t="s">
        <v>271</v>
      </c>
      <c r="K11" s="213">
        <v>8</v>
      </c>
      <c r="L11" s="213">
        <v>12</v>
      </c>
      <c r="M11" s="228">
        <v>0</v>
      </c>
      <c r="N11" s="228">
        <v>7</v>
      </c>
      <c r="O11" s="226">
        <v>9</v>
      </c>
      <c r="P11" s="184" t="s">
        <v>89</v>
      </c>
      <c r="Q11" s="184" t="s">
        <v>266</v>
      </c>
      <c r="R11" s="184">
        <v>13</v>
      </c>
      <c r="S11" s="184">
        <v>13</v>
      </c>
      <c r="T11" s="184">
        <v>0</v>
      </c>
      <c r="U11" s="184">
        <v>8</v>
      </c>
      <c r="V11" s="4"/>
      <c r="W11" s="26"/>
      <c r="X11" s="20"/>
      <c r="Y11" s="20"/>
      <c r="Z11" s="20"/>
      <c r="AA11" s="27"/>
    </row>
    <row r="12" spans="1:27" ht="12" customHeight="1" x14ac:dyDescent="0.15">
      <c r="A12" s="93">
        <v>10</v>
      </c>
      <c r="B12" s="184" t="str">
        <f>'Match 1'!N22</f>
        <v>F2</v>
      </c>
      <c r="C12" s="184" t="str">
        <f>'Match 1'!O22</f>
        <v>K HIAM</v>
      </c>
      <c r="D12" s="184">
        <f>'Match 1'!P22</f>
        <v>19</v>
      </c>
      <c r="E12" s="184">
        <f>'Match 1'!Q22</f>
        <v>10</v>
      </c>
      <c r="F12" s="184">
        <f>'Match 1'!R22</f>
        <v>0</v>
      </c>
      <c r="G12" s="184">
        <f>'Match 1'!S22</f>
        <v>10</v>
      </c>
      <c r="H12" s="225">
        <v>10</v>
      </c>
      <c r="I12" s="227">
        <v>19</v>
      </c>
      <c r="J12" s="228" t="s">
        <v>259</v>
      </c>
      <c r="K12" s="228">
        <v>8</v>
      </c>
      <c r="L12" s="228">
        <v>10</v>
      </c>
      <c r="M12" s="228">
        <v>0</v>
      </c>
      <c r="N12" s="228">
        <v>9</v>
      </c>
      <c r="O12" s="226">
        <v>10</v>
      </c>
      <c r="P12" s="184" t="s">
        <v>122</v>
      </c>
      <c r="Q12" s="184" t="s">
        <v>327</v>
      </c>
      <c r="R12" s="184">
        <v>13</v>
      </c>
      <c r="S12" s="184">
        <v>12</v>
      </c>
      <c r="T12" s="184">
        <v>0</v>
      </c>
      <c r="U12" s="184">
        <v>9</v>
      </c>
      <c r="V12" s="4"/>
      <c r="W12" s="26"/>
      <c r="X12" s="20"/>
      <c r="Y12" s="20"/>
      <c r="Z12" s="20"/>
      <c r="AA12" s="27"/>
    </row>
    <row r="13" spans="1:27" ht="12" customHeight="1" x14ac:dyDescent="0.15">
      <c r="A13" s="93">
        <v>11</v>
      </c>
      <c r="B13" s="184" t="str">
        <f>'Match 1'!H16</f>
        <v>B10</v>
      </c>
      <c r="C13" s="184" t="str">
        <f>'Match 1'!I16</f>
        <v>P MORTIMER</v>
      </c>
      <c r="D13" s="184">
        <f>'Match 1'!J16</f>
        <v>19</v>
      </c>
      <c r="E13" s="184">
        <f>'Match 1'!K16</f>
        <v>4</v>
      </c>
      <c r="F13" s="184">
        <f>'Match 1'!L16</f>
        <v>0</v>
      </c>
      <c r="G13" s="184">
        <f>'Match 1'!M16</f>
        <v>9</v>
      </c>
      <c r="H13" s="225">
        <v>11</v>
      </c>
      <c r="I13" s="227">
        <v>29</v>
      </c>
      <c r="J13" s="228" t="s">
        <v>261</v>
      </c>
      <c r="K13" s="228">
        <v>8</v>
      </c>
      <c r="L13" s="228">
        <v>4</v>
      </c>
      <c r="M13" s="228">
        <v>0</v>
      </c>
      <c r="N13" s="213">
        <v>7</v>
      </c>
      <c r="O13" s="226">
        <v>11</v>
      </c>
      <c r="P13" s="184" t="s">
        <v>22</v>
      </c>
      <c r="Q13" s="184" t="s">
        <v>272</v>
      </c>
      <c r="R13" s="184">
        <v>11</v>
      </c>
      <c r="S13" s="184">
        <v>13</v>
      </c>
      <c r="T13" s="184">
        <v>0</v>
      </c>
      <c r="U13" s="184">
        <v>8</v>
      </c>
      <c r="V13" s="4"/>
      <c r="W13" s="26"/>
      <c r="X13" s="20"/>
      <c r="Y13" s="20"/>
      <c r="Z13" s="20"/>
      <c r="AA13" s="27"/>
    </row>
    <row r="14" spans="1:27" ht="12" customHeight="1" x14ac:dyDescent="0.15">
      <c r="A14" s="93">
        <v>12</v>
      </c>
      <c r="B14" s="184" t="str">
        <f>'Match 1'!N21</f>
        <v>F1</v>
      </c>
      <c r="C14" s="184" t="str">
        <f>'Match 1'!O21</f>
        <v>K BARTON</v>
      </c>
      <c r="D14" s="184">
        <f>'Match 1'!P21</f>
        <v>16</v>
      </c>
      <c r="E14" s="184">
        <f>'Match 1'!Q21</f>
        <v>4</v>
      </c>
      <c r="F14" s="184">
        <f>'Match 1'!R21</f>
        <v>0</v>
      </c>
      <c r="G14" s="184">
        <f>'Match 1'!S21</f>
        <v>9</v>
      </c>
      <c r="H14" s="225">
        <v>12</v>
      </c>
      <c r="I14" s="227">
        <v>47</v>
      </c>
      <c r="J14" s="229" t="s">
        <v>284</v>
      </c>
      <c r="K14" s="228">
        <v>7</v>
      </c>
      <c r="L14" s="228">
        <v>13</v>
      </c>
      <c r="M14" s="228">
        <v>0</v>
      </c>
      <c r="N14" s="228">
        <v>6</v>
      </c>
      <c r="O14" s="226">
        <v>12</v>
      </c>
      <c r="P14" s="184" t="s">
        <v>24</v>
      </c>
      <c r="Q14" s="184" t="s">
        <v>248</v>
      </c>
      <c r="R14" s="184">
        <v>9</v>
      </c>
      <c r="S14" s="184">
        <v>14</v>
      </c>
      <c r="T14" s="184">
        <v>0</v>
      </c>
      <c r="U14" s="184">
        <v>8</v>
      </c>
      <c r="V14" s="4"/>
      <c r="W14" s="16"/>
      <c r="X14" s="20"/>
      <c r="Y14" s="20"/>
      <c r="Z14" s="20"/>
      <c r="AA14" s="27"/>
    </row>
    <row r="15" spans="1:27" ht="12" customHeight="1" x14ac:dyDescent="0.15">
      <c r="A15" s="93">
        <v>13</v>
      </c>
      <c r="B15" s="184" t="str">
        <f>'Match 1'!H23</f>
        <v>E3</v>
      </c>
      <c r="C15" s="184" t="str">
        <f>'Match 1'!I23</f>
        <v>D FIELD</v>
      </c>
      <c r="D15" s="184">
        <f>'Match 1'!J23</f>
        <v>13</v>
      </c>
      <c r="E15" s="184">
        <f>'Match 1'!K23</f>
        <v>9</v>
      </c>
      <c r="F15" s="184">
        <f>'Match 1'!L23</f>
        <v>0</v>
      </c>
      <c r="G15" s="184">
        <f>'Match 1'!M23</f>
        <v>9</v>
      </c>
      <c r="H15" s="225">
        <v>13</v>
      </c>
      <c r="I15" s="227">
        <v>4</v>
      </c>
      <c r="J15" s="228" t="s">
        <v>245</v>
      </c>
      <c r="K15" s="228">
        <v>6</v>
      </c>
      <c r="L15" s="228">
        <v>7</v>
      </c>
      <c r="M15" s="228">
        <v>8</v>
      </c>
      <c r="N15" s="228">
        <v>9</v>
      </c>
      <c r="O15" s="226">
        <v>13</v>
      </c>
      <c r="P15" s="184" t="s">
        <v>86</v>
      </c>
      <c r="Q15" s="184" t="s">
        <v>286</v>
      </c>
      <c r="R15" s="184">
        <v>9</v>
      </c>
      <c r="S15" s="184">
        <v>9</v>
      </c>
      <c r="T15" s="184">
        <v>0</v>
      </c>
      <c r="U15" s="184">
        <v>7</v>
      </c>
      <c r="V15" s="4"/>
      <c r="W15" s="26"/>
      <c r="X15" s="20"/>
      <c r="Y15" s="20"/>
      <c r="Z15" s="20"/>
      <c r="AA15" s="27"/>
    </row>
    <row r="16" spans="1:27" ht="12" customHeight="1" x14ac:dyDescent="0.15">
      <c r="A16" s="93">
        <v>14</v>
      </c>
      <c r="B16" s="184" t="str">
        <f>'Match 1'!N23</f>
        <v>F3</v>
      </c>
      <c r="C16" s="184" t="str">
        <f>'Match 1'!O23</f>
        <v>J CULLOP</v>
      </c>
      <c r="D16" s="184">
        <f>'Match 1'!P23</f>
        <v>13</v>
      </c>
      <c r="E16" s="184">
        <f>'Match 1'!Q23</f>
        <v>4</v>
      </c>
      <c r="F16" s="184">
        <f>'Match 1'!R23</f>
        <v>0</v>
      </c>
      <c r="G16" s="184">
        <f>'Match 1'!S23</f>
        <v>8</v>
      </c>
      <c r="H16" s="225">
        <v>14</v>
      </c>
      <c r="I16" s="227">
        <v>49</v>
      </c>
      <c r="J16" s="229" t="s">
        <v>283</v>
      </c>
      <c r="K16" s="228">
        <v>6</v>
      </c>
      <c r="L16" s="228">
        <v>2</v>
      </c>
      <c r="M16" s="228">
        <v>0</v>
      </c>
      <c r="N16" s="228">
        <v>5</v>
      </c>
      <c r="O16" s="226">
        <v>14</v>
      </c>
      <c r="P16" s="184" t="s">
        <v>87</v>
      </c>
      <c r="Q16" s="184" t="s">
        <v>259</v>
      </c>
      <c r="R16" s="184">
        <v>9</v>
      </c>
      <c r="S16" s="184">
        <v>8</v>
      </c>
      <c r="T16" s="184">
        <v>0</v>
      </c>
      <c r="U16" s="184">
        <v>5</v>
      </c>
      <c r="V16" s="4"/>
      <c r="W16" s="26"/>
      <c r="X16" s="20"/>
      <c r="Y16" s="20"/>
      <c r="Z16" s="20"/>
      <c r="AA16" s="27"/>
    </row>
    <row r="17" spans="1:27" ht="12" customHeight="1" x14ac:dyDescent="0.15">
      <c r="A17" s="93">
        <v>15</v>
      </c>
      <c r="B17" s="184" t="str">
        <f>'Match 1'!B8</f>
        <v>A2</v>
      </c>
      <c r="C17" s="184" t="str">
        <f>'Match 1'!C8</f>
        <v>T SHIRMER</v>
      </c>
      <c r="D17" s="184">
        <f>'Match 1'!D8</f>
        <v>13</v>
      </c>
      <c r="E17" s="184">
        <f>'Match 1'!E8</f>
        <v>3</v>
      </c>
      <c r="F17" s="184">
        <f>'Match 1'!F8</f>
        <v>0</v>
      </c>
      <c r="G17" s="184">
        <f>'Match 1'!G8</f>
        <v>3</v>
      </c>
      <c r="H17" s="225">
        <v>15</v>
      </c>
      <c r="I17" s="227">
        <v>5</v>
      </c>
      <c r="J17" s="228" t="s">
        <v>246</v>
      </c>
      <c r="K17" s="228">
        <v>5</v>
      </c>
      <c r="L17" s="228">
        <v>14</v>
      </c>
      <c r="M17" s="228">
        <v>8</v>
      </c>
      <c r="N17" s="228">
        <v>8</v>
      </c>
      <c r="O17" s="226">
        <v>15</v>
      </c>
      <c r="P17" s="184" t="s">
        <v>6</v>
      </c>
      <c r="Q17" s="184" t="s">
        <v>263</v>
      </c>
      <c r="R17" s="184">
        <v>9</v>
      </c>
      <c r="S17" s="184">
        <v>6</v>
      </c>
      <c r="T17" s="184">
        <v>0</v>
      </c>
      <c r="U17" s="184">
        <v>7</v>
      </c>
      <c r="V17" s="4"/>
      <c r="W17" s="26"/>
      <c r="X17" s="20"/>
      <c r="Y17" s="20"/>
      <c r="Z17" s="20"/>
      <c r="AA17" s="27"/>
    </row>
    <row r="18" spans="1:27" ht="12" customHeight="1" x14ac:dyDescent="0.15">
      <c r="A18" s="93">
        <v>16</v>
      </c>
      <c r="B18" s="184" t="str">
        <f>'Match 1'!N13</f>
        <v>C7</v>
      </c>
      <c r="C18" s="184" t="str">
        <f>'Match 1'!O13</f>
        <v>P CONNELL</v>
      </c>
      <c r="D18" s="184">
        <f>'Match 1'!P13</f>
        <v>11</v>
      </c>
      <c r="E18" s="184">
        <f>'Match 1'!Q13</f>
        <v>9</v>
      </c>
      <c r="F18" s="184">
        <f>'Match 1'!R13</f>
        <v>0</v>
      </c>
      <c r="G18" s="184">
        <f>'Match 1'!S13</f>
        <v>10</v>
      </c>
      <c r="H18" s="225">
        <v>16</v>
      </c>
      <c r="I18" s="227">
        <v>55</v>
      </c>
      <c r="J18" s="229" t="s">
        <v>288</v>
      </c>
      <c r="K18" s="228">
        <v>5</v>
      </c>
      <c r="L18" s="228">
        <v>10</v>
      </c>
      <c r="M18" s="228">
        <v>0</v>
      </c>
      <c r="N18" s="213">
        <v>7.5</v>
      </c>
      <c r="O18" s="226">
        <v>16</v>
      </c>
      <c r="P18" s="184" t="s">
        <v>95</v>
      </c>
      <c r="Q18" s="184" t="s">
        <v>256</v>
      </c>
      <c r="R18" s="184">
        <v>8</v>
      </c>
      <c r="S18" s="184">
        <v>12</v>
      </c>
      <c r="T18" s="184">
        <v>0</v>
      </c>
      <c r="U18" s="184">
        <v>7</v>
      </c>
      <c r="V18" s="4"/>
      <c r="W18" s="26"/>
      <c r="X18" s="20"/>
      <c r="Y18" s="20"/>
      <c r="Z18" s="20"/>
      <c r="AA18" s="27"/>
    </row>
    <row r="19" spans="1:27" ht="12" customHeight="1" x14ac:dyDescent="0.15">
      <c r="A19" s="93">
        <v>17</v>
      </c>
      <c r="B19" s="184" t="str">
        <f>'Match 1'!H10</f>
        <v>B4</v>
      </c>
      <c r="C19" s="184" t="str">
        <f>'Match 1'!I10</f>
        <v>K HOLLICK</v>
      </c>
      <c r="D19" s="184">
        <f>'Match 1'!J10</f>
        <v>11</v>
      </c>
      <c r="E19" s="184">
        <f>'Match 1'!K10</f>
        <v>3</v>
      </c>
      <c r="F19" s="184">
        <f>'Match 1'!L10</f>
        <v>0</v>
      </c>
      <c r="G19" s="184">
        <f>'Match 1'!M10</f>
        <v>8</v>
      </c>
      <c r="H19" s="225">
        <v>17</v>
      </c>
      <c r="I19" s="227">
        <v>53</v>
      </c>
      <c r="J19" s="229" t="s">
        <v>290</v>
      </c>
      <c r="K19" s="228">
        <v>5</v>
      </c>
      <c r="L19" s="228">
        <v>10</v>
      </c>
      <c r="M19" s="228">
        <v>0</v>
      </c>
      <c r="N19" s="213">
        <v>7.5</v>
      </c>
      <c r="O19" s="226">
        <v>17</v>
      </c>
      <c r="P19" s="184" t="s">
        <v>133</v>
      </c>
      <c r="Q19" s="184" t="s">
        <v>249</v>
      </c>
      <c r="R19" s="184">
        <v>8</v>
      </c>
      <c r="S19" s="184">
        <v>6</v>
      </c>
      <c r="T19" s="184">
        <v>0</v>
      </c>
      <c r="U19" s="184">
        <v>6</v>
      </c>
      <c r="V19" s="4"/>
      <c r="W19" s="26"/>
      <c r="X19" s="20"/>
      <c r="Y19" s="20"/>
      <c r="Z19" s="20"/>
      <c r="AA19" s="27"/>
    </row>
    <row r="20" spans="1:27" ht="12" customHeight="1" x14ac:dyDescent="0.15">
      <c r="A20" s="93">
        <v>18</v>
      </c>
      <c r="B20" s="184" t="str">
        <f>'Match 1'!B24</f>
        <v>D4</v>
      </c>
      <c r="C20" s="184" t="str">
        <f>'Match 1'!C24</f>
        <v xml:space="preserve">P ROSSINGTON </v>
      </c>
      <c r="D20" s="184">
        <f>'Match 1'!D24</f>
        <v>11</v>
      </c>
      <c r="E20" s="184">
        <f>'Match 1'!E24</f>
        <v>0</v>
      </c>
      <c r="F20" s="184">
        <f>'Match 1'!F24</f>
        <v>0</v>
      </c>
      <c r="G20" s="184">
        <f>'Match 1'!G24</f>
        <v>10</v>
      </c>
      <c r="H20" s="225">
        <v>18</v>
      </c>
      <c r="I20" s="227">
        <v>24</v>
      </c>
      <c r="J20" s="228" t="s">
        <v>266</v>
      </c>
      <c r="K20" s="228">
        <v>5</v>
      </c>
      <c r="L20" s="228">
        <v>7</v>
      </c>
      <c r="M20" s="228">
        <v>8</v>
      </c>
      <c r="N20" s="213">
        <v>6</v>
      </c>
      <c r="O20" s="226">
        <v>18</v>
      </c>
      <c r="P20" s="184" t="s">
        <v>4</v>
      </c>
      <c r="Q20" s="184" t="s">
        <v>292</v>
      </c>
      <c r="R20" s="184">
        <v>8</v>
      </c>
      <c r="S20" s="184">
        <v>1</v>
      </c>
      <c r="T20" s="184">
        <v>0</v>
      </c>
      <c r="U20" s="184">
        <v>9</v>
      </c>
      <c r="V20" s="4"/>
      <c r="W20" s="26"/>
      <c r="X20" s="20"/>
      <c r="Y20" s="20"/>
      <c r="Z20" s="20"/>
      <c r="AA20" s="27"/>
    </row>
    <row r="21" spans="1:27" ht="12" customHeight="1" x14ac:dyDescent="0.15">
      <c r="A21" s="93">
        <v>19</v>
      </c>
      <c r="B21" s="184" t="str">
        <f>'Match 1'!B11</f>
        <v>A5</v>
      </c>
      <c r="C21" s="184" t="str">
        <f>'Match 1'!C11</f>
        <v>M MURTON</v>
      </c>
      <c r="D21" s="184">
        <f>'Match 1'!D11</f>
        <v>10</v>
      </c>
      <c r="E21" s="184">
        <f>'Match 1'!E11</f>
        <v>15</v>
      </c>
      <c r="F21" s="184">
        <f>'Match 1'!F11</f>
        <v>0</v>
      </c>
      <c r="G21" s="184">
        <f>'Match 1'!G11</f>
        <v>2</v>
      </c>
      <c r="H21" s="225">
        <v>19</v>
      </c>
      <c r="I21" s="227">
        <v>48</v>
      </c>
      <c r="J21" s="229" t="s">
        <v>285</v>
      </c>
      <c r="K21" s="228">
        <v>5</v>
      </c>
      <c r="L21" s="228">
        <v>1</v>
      </c>
      <c r="M21" s="228">
        <v>0</v>
      </c>
      <c r="N21" s="228">
        <v>4</v>
      </c>
      <c r="O21" s="226">
        <v>19</v>
      </c>
      <c r="P21" s="184" t="s">
        <v>83</v>
      </c>
      <c r="Q21" s="184" t="s">
        <v>322</v>
      </c>
      <c r="R21" s="184">
        <v>7</v>
      </c>
      <c r="S21" s="184">
        <v>12</v>
      </c>
      <c r="T21" s="184">
        <v>0</v>
      </c>
      <c r="U21" s="184">
        <v>5</v>
      </c>
      <c r="V21" s="4"/>
      <c r="W21" s="26"/>
      <c r="X21" s="20"/>
      <c r="Y21" s="20"/>
      <c r="Z21" s="20"/>
      <c r="AA21" s="27"/>
    </row>
    <row r="22" spans="1:27" ht="12" customHeight="1" x14ac:dyDescent="0.15">
      <c r="A22" s="93">
        <v>20</v>
      </c>
      <c r="B22" s="184" t="str">
        <f>'Match 1'!B26</f>
        <v>D6</v>
      </c>
      <c r="C22" s="184" t="str">
        <f>'Match 1'!C26</f>
        <v>D MASON</v>
      </c>
      <c r="D22" s="184">
        <f>'Match 1'!D26</f>
        <v>10</v>
      </c>
      <c r="E22" s="184">
        <f>'Match 1'!E26</f>
        <v>10</v>
      </c>
      <c r="F22" s="184">
        <f>'Match 1'!F26</f>
        <v>8</v>
      </c>
      <c r="G22" s="184">
        <f>'Match 1'!G26</f>
        <v>9</v>
      </c>
      <c r="H22" s="225">
        <v>20</v>
      </c>
      <c r="I22" s="227">
        <v>56</v>
      </c>
      <c r="J22" s="229" t="s">
        <v>289</v>
      </c>
      <c r="K22" s="228">
        <v>5</v>
      </c>
      <c r="L22" s="228">
        <v>0</v>
      </c>
      <c r="M22" s="228">
        <v>0</v>
      </c>
      <c r="N22" s="213">
        <v>6</v>
      </c>
      <c r="O22" s="226">
        <v>20</v>
      </c>
      <c r="P22" s="184" t="s">
        <v>90</v>
      </c>
      <c r="Q22" s="184" t="s">
        <v>246</v>
      </c>
      <c r="R22" s="184">
        <v>7</v>
      </c>
      <c r="S22" s="184">
        <v>7</v>
      </c>
      <c r="T22" s="184">
        <v>0</v>
      </c>
      <c r="U22" s="184">
        <v>7</v>
      </c>
      <c r="V22" s="4"/>
      <c r="W22" s="26"/>
      <c r="X22" s="20"/>
      <c r="Y22" s="20"/>
      <c r="Z22" s="20"/>
      <c r="AA22" s="27"/>
    </row>
    <row r="23" spans="1:27" ht="12" customHeight="1" x14ac:dyDescent="0.15">
      <c r="A23" s="93">
        <v>21</v>
      </c>
      <c r="B23" s="184" t="str">
        <f>'Match 1'!N11</f>
        <v>C5</v>
      </c>
      <c r="C23" s="184" t="str">
        <f>'Match 1'!O11</f>
        <v>J DERRY</v>
      </c>
      <c r="D23" s="184">
        <f>'Match 1'!P11</f>
        <v>10</v>
      </c>
      <c r="E23" s="184">
        <f>'Match 1'!Q11</f>
        <v>10</v>
      </c>
      <c r="F23" s="184">
        <f>'Match 1'!R11</f>
        <v>0</v>
      </c>
      <c r="G23" s="184">
        <f>'Match 1'!S11</f>
        <v>9</v>
      </c>
      <c r="H23" s="225">
        <v>21</v>
      </c>
      <c r="I23" s="227">
        <v>41</v>
      </c>
      <c r="J23" s="229" t="s">
        <v>278</v>
      </c>
      <c r="K23" s="228">
        <v>4</v>
      </c>
      <c r="L23" s="228">
        <v>15</v>
      </c>
      <c r="M23" s="228">
        <v>0</v>
      </c>
      <c r="N23" s="228">
        <v>6</v>
      </c>
      <c r="O23" s="226">
        <v>21</v>
      </c>
      <c r="P23" s="184" t="s">
        <v>120</v>
      </c>
      <c r="Q23" s="184" t="s">
        <v>271</v>
      </c>
      <c r="R23" s="184">
        <v>7</v>
      </c>
      <c r="S23" s="184">
        <v>4</v>
      </c>
      <c r="T23" s="184">
        <v>0</v>
      </c>
      <c r="U23" s="184">
        <v>6</v>
      </c>
      <c r="V23" s="4"/>
      <c r="W23" s="26"/>
      <c r="X23" s="20"/>
      <c r="Y23" s="20"/>
      <c r="Z23" s="20"/>
      <c r="AA23" s="27"/>
    </row>
    <row r="24" spans="1:27" ht="12" customHeight="1" x14ac:dyDescent="0.15">
      <c r="A24" s="93">
        <v>22</v>
      </c>
      <c r="B24" s="184" t="str">
        <f>'Match 1'!H11</f>
        <v>B5</v>
      </c>
      <c r="C24" s="184" t="str">
        <f>'Match 1'!I11</f>
        <v>A BRETT</v>
      </c>
      <c r="D24" s="184">
        <f>'Match 1'!J11</f>
        <v>9</v>
      </c>
      <c r="E24" s="184">
        <f>'Match 1'!K11</f>
        <v>10</v>
      </c>
      <c r="F24" s="184">
        <f>'Match 1'!L11</f>
        <v>0</v>
      </c>
      <c r="G24" s="184">
        <f>'Match 1'!M11</f>
        <v>7</v>
      </c>
      <c r="H24" s="225">
        <v>22</v>
      </c>
      <c r="I24" s="227">
        <v>51</v>
      </c>
      <c r="J24" s="229" t="s">
        <v>287</v>
      </c>
      <c r="K24" s="228">
        <v>4</v>
      </c>
      <c r="L24" s="228">
        <v>15</v>
      </c>
      <c r="M24" s="228">
        <v>0</v>
      </c>
      <c r="N24" s="213">
        <v>5</v>
      </c>
      <c r="O24" s="226">
        <v>22</v>
      </c>
      <c r="P24" s="184" t="s">
        <v>43</v>
      </c>
      <c r="Q24" s="184" t="s">
        <v>325</v>
      </c>
      <c r="R24" s="184">
        <v>7</v>
      </c>
      <c r="S24" s="184">
        <v>2</v>
      </c>
      <c r="T24" s="184">
        <v>0</v>
      </c>
      <c r="U24" s="184">
        <v>5</v>
      </c>
      <c r="V24" s="4"/>
      <c r="W24" s="26"/>
      <c r="X24" s="20"/>
      <c r="Y24" s="20"/>
      <c r="Z24" s="20"/>
      <c r="AA24" s="27"/>
    </row>
    <row r="25" spans="1:27" ht="12" customHeight="1" x14ac:dyDescent="0.15">
      <c r="A25" s="93">
        <v>23</v>
      </c>
      <c r="B25" s="184" t="str">
        <f>'Match 1'!H9</f>
        <v>B3</v>
      </c>
      <c r="C25" s="184" t="str">
        <f>'Match 1'!I9</f>
        <v>W YOUNG</v>
      </c>
      <c r="D25" s="184">
        <f>'Match 1'!J9</f>
        <v>9</v>
      </c>
      <c r="E25" s="184">
        <f>'Match 1'!K9</f>
        <v>2</v>
      </c>
      <c r="F25" s="184">
        <f>'Match 1'!L9</f>
        <v>0</v>
      </c>
      <c r="G25" s="184">
        <f>'Match 1'!M9</f>
        <v>6</v>
      </c>
      <c r="H25" s="225">
        <v>23</v>
      </c>
      <c r="I25" s="227">
        <v>9</v>
      </c>
      <c r="J25" s="228" t="s">
        <v>250</v>
      </c>
      <c r="K25" s="228">
        <v>4</v>
      </c>
      <c r="L25" s="228">
        <v>13</v>
      </c>
      <c r="M25" s="228">
        <v>0</v>
      </c>
      <c r="N25" s="228">
        <v>7</v>
      </c>
      <c r="O25" s="226">
        <v>23</v>
      </c>
      <c r="P25" s="184" t="s">
        <v>118</v>
      </c>
      <c r="Q25" s="184" t="s">
        <v>282</v>
      </c>
      <c r="R25" s="184">
        <v>7</v>
      </c>
      <c r="S25" s="184">
        <v>1</v>
      </c>
      <c r="T25" s="184">
        <v>0</v>
      </c>
      <c r="U25" s="184">
        <v>4</v>
      </c>
      <c r="V25" s="4"/>
      <c r="W25" s="26"/>
      <c r="X25" s="20"/>
      <c r="Y25" s="20"/>
      <c r="Z25" s="20"/>
      <c r="AA25" s="27"/>
    </row>
    <row r="26" spans="1:27" ht="12" customHeight="1" x14ac:dyDescent="0.15">
      <c r="A26" s="93">
        <v>24</v>
      </c>
      <c r="B26" s="184" t="str">
        <f>'Match 1'!H13</f>
        <v>B7</v>
      </c>
      <c r="C26" s="184" t="str">
        <f>'Match 1'!I13</f>
        <v>A WILLSON</v>
      </c>
      <c r="D26" s="184">
        <f>'Match 1'!J13</f>
        <v>8</v>
      </c>
      <c r="E26" s="184">
        <f>'Match 1'!K13</f>
        <v>6</v>
      </c>
      <c r="F26" s="184">
        <f>'Match 1'!L13</f>
        <v>0</v>
      </c>
      <c r="G26" s="184">
        <f>'Match 1'!M13</f>
        <v>5</v>
      </c>
      <c r="H26" s="225">
        <v>24</v>
      </c>
      <c r="I26" s="227">
        <v>15</v>
      </c>
      <c r="J26" s="228" t="s">
        <v>256</v>
      </c>
      <c r="K26" s="228">
        <v>4</v>
      </c>
      <c r="L26" s="228">
        <v>11</v>
      </c>
      <c r="M26" s="228">
        <v>0</v>
      </c>
      <c r="N26" s="228">
        <v>8</v>
      </c>
      <c r="O26" s="226">
        <v>24</v>
      </c>
      <c r="P26" s="184" t="s">
        <v>5</v>
      </c>
      <c r="Q26" s="184" t="s">
        <v>283</v>
      </c>
      <c r="R26" s="184">
        <v>6</v>
      </c>
      <c r="S26" s="184">
        <v>14</v>
      </c>
      <c r="T26" s="184">
        <v>0</v>
      </c>
      <c r="U26" s="184">
        <v>6</v>
      </c>
      <c r="V26" s="4"/>
      <c r="W26" s="26"/>
      <c r="X26" s="20"/>
      <c r="Y26" s="20"/>
      <c r="Z26" s="20"/>
      <c r="AA26" s="27"/>
    </row>
    <row r="27" spans="1:27" ht="12" customHeight="1" x14ac:dyDescent="0.15">
      <c r="A27" s="93">
        <v>25</v>
      </c>
      <c r="B27" s="184" t="str">
        <f>'Match 1'!B23</f>
        <v>D3</v>
      </c>
      <c r="C27" s="184" t="str">
        <f>'Match 1'!C23</f>
        <v>C DYALL</v>
      </c>
      <c r="D27" s="184">
        <f>'Match 1'!D23</f>
        <v>8</v>
      </c>
      <c r="E27" s="184">
        <f>'Match 1'!E23</f>
        <v>4</v>
      </c>
      <c r="F27" s="184">
        <f>'Match 1'!F23</f>
        <v>0</v>
      </c>
      <c r="G27" s="184">
        <f>'Match 1'!G23</f>
        <v>8</v>
      </c>
      <c r="H27" s="225">
        <v>25</v>
      </c>
      <c r="I27" s="227">
        <v>59</v>
      </c>
      <c r="J27" s="229" t="s">
        <v>292</v>
      </c>
      <c r="K27" s="228">
        <v>4</v>
      </c>
      <c r="L27" s="228">
        <v>10</v>
      </c>
      <c r="M27" s="228">
        <v>0</v>
      </c>
      <c r="N27" s="213">
        <v>4</v>
      </c>
      <c r="O27" s="226">
        <v>25</v>
      </c>
      <c r="P27" s="184" t="s">
        <v>99</v>
      </c>
      <c r="Q27" s="184" t="s">
        <v>265</v>
      </c>
      <c r="R27" s="184">
        <v>6</v>
      </c>
      <c r="S27" s="184">
        <v>7</v>
      </c>
      <c r="T27" s="184">
        <v>0</v>
      </c>
      <c r="U27" s="184">
        <v>5</v>
      </c>
      <c r="V27" s="4"/>
      <c r="W27" s="26"/>
      <c r="X27" s="20"/>
      <c r="Y27" s="20"/>
      <c r="Z27" s="20"/>
      <c r="AA27" s="27"/>
    </row>
    <row r="28" spans="1:27" ht="12" customHeight="1" x14ac:dyDescent="0.15">
      <c r="A28" s="93">
        <v>26</v>
      </c>
      <c r="B28" s="184" t="str">
        <f>'Match 1'!N14</f>
        <v>C8</v>
      </c>
      <c r="C28" s="184" t="str">
        <f>'Match 1'!O14</f>
        <v>K WILLIAMS</v>
      </c>
      <c r="D28" s="184">
        <f>'Match 1'!P14</f>
        <v>7</v>
      </c>
      <c r="E28" s="184">
        <f>'Match 1'!Q14</f>
        <v>10</v>
      </c>
      <c r="F28" s="184">
        <f>'Match 1'!R14</f>
        <v>0</v>
      </c>
      <c r="G28" s="184">
        <f>'Match 1'!S14</f>
        <v>8</v>
      </c>
      <c r="H28" s="225">
        <v>26</v>
      </c>
      <c r="I28" s="227">
        <v>18</v>
      </c>
      <c r="J28" s="228" t="s">
        <v>258</v>
      </c>
      <c r="K28" s="228">
        <v>4</v>
      </c>
      <c r="L28" s="228">
        <v>8</v>
      </c>
      <c r="M28" s="228">
        <v>0</v>
      </c>
      <c r="N28" s="228">
        <v>7</v>
      </c>
      <c r="O28" s="226">
        <v>26</v>
      </c>
      <c r="P28" s="184" t="s">
        <v>36</v>
      </c>
      <c r="Q28" s="184" t="s">
        <v>285</v>
      </c>
      <c r="R28" s="184">
        <v>6</v>
      </c>
      <c r="S28" s="184">
        <v>4</v>
      </c>
      <c r="T28" s="184">
        <v>0</v>
      </c>
      <c r="U28" s="184">
        <v>4</v>
      </c>
      <c r="V28" s="4"/>
      <c r="W28" s="26"/>
      <c r="X28" s="20"/>
      <c r="Y28" s="20"/>
      <c r="Z28" s="20"/>
      <c r="AA28" s="27"/>
    </row>
    <row r="29" spans="1:27" ht="12" customHeight="1" x14ac:dyDescent="0.15">
      <c r="A29" s="93">
        <v>27</v>
      </c>
      <c r="B29" s="184" t="str">
        <f>'Match 1'!N24</f>
        <v>F4</v>
      </c>
      <c r="C29" s="184" t="str">
        <f>'Match 1'!O24</f>
        <v>G HOLLICK</v>
      </c>
      <c r="D29" s="184">
        <f>'Match 1'!P24</f>
        <v>7</v>
      </c>
      <c r="E29" s="184">
        <f>'Match 1'!Q24</f>
        <v>10</v>
      </c>
      <c r="F29" s="184">
        <f>'Match 1'!R24</f>
        <v>0</v>
      </c>
      <c r="G29" s="184">
        <f>'Match 1'!S24</f>
        <v>7</v>
      </c>
      <c r="H29" s="225">
        <v>27</v>
      </c>
      <c r="I29" s="227">
        <v>6</v>
      </c>
      <c r="J29" s="228" t="s">
        <v>247</v>
      </c>
      <c r="K29" s="228">
        <v>4</v>
      </c>
      <c r="L29" s="228">
        <v>5</v>
      </c>
      <c r="M29" s="228">
        <v>0</v>
      </c>
      <c r="N29" s="228">
        <v>6</v>
      </c>
      <c r="O29" s="226">
        <v>27</v>
      </c>
      <c r="P29" s="184" t="s">
        <v>44</v>
      </c>
      <c r="Q29" s="184" t="s">
        <v>244</v>
      </c>
      <c r="R29" s="184">
        <v>5</v>
      </c>
      <c r="S29" s="184">
        <v>13</v>
      </c>
      <c r="T29" s="184">
        <v>0</v>
      </c>
      <c r="U29" s="184">
        <v>6</v>
      </c>
      <c r="V29" s="4"/>
      <c r="W29" s="26"/>
      <c r="X29" s="20"/>
      <c r="Y29" s="20"/>
      <c r="Z29" s="20"/>
      <c r="AA29" s="27"/>
    </row>
    <row r="30" spans="1:27" ht="12" customHeight="1" x14ac:dyDescent="0.15">
      <c r="A30" s="93">
        <v>28</v>
      </c>
      <c r="B30" s="184" t="str">
        <f>'Match 1'!N7</f>
        <v>C1</v>
      </c>
      <c r="C30" s="184" t="str">
        <f>'Match 1'!O7</f>
        <v>P LEWIS</v>
      </c>
      <c r="D30" s="184">
        <f>'Match 1'!P7</f>
        <v>6</v>
      </c>
      <c r="E30" s="184">
        <f>'Match 1'!Q7</f>
        <v>14</v>
      </c>
      <c r="F30" s="184">
        <f>'Match 1'!R7</f>
        <v>0</v>
      </c>
      <c r="G30" s="184">
        <f>'Match 1'!S7</f>
        <v>7</v>
      </c>
      <c r="H30" s="225">
        <v>28</v>
      </c>
      <c r="I30" s="227">
        <v>36</v>
      </c>
      <c r="J30" s="229" t="s">
        <v>272</v>
      </c>
      <c r="K30" s="213">
        <v>4</v>
      </c>
      <c r="L30" s="213">
        <v>4</v>
      </c>
      <c r="M30" s="228">
        <v>0</v>
      </c>
      <c r="N30" s="228">
        <v>5</v>
      </c>
      <c r="O30" s="226">
        <v>28</v>
      </c>
      <c r="P30" s="184" t="s">
        <v>101</v>
      </c>
      <c r="Q30" s="184" t="s">
        <v>291</v>
      </c>
      <c r="R30" s="184">
        <v>5</v>
      </c>
      <c r="S30" s="184">
        <v>7</v>
      </c>
      <c r="T30" s="184">
        <v>0</v>
      </c>
      <c r="U30" s="184">
        <v>8</v>
      </c>
      <c r="V30" s="4"/>
      <c r="W30" s="26"/>
      <c r="X30" s="20"/>
      <c r="Y30" s="20"/>
      <c r="Z30" s="20"/>
      <c r="AA30" s="27"/>
    </row>
    <row r="31" spans="1:27" ht="12" customHeight="1" x14ac:dyDescent="0.15">
      <c r="A31" s="93">
        <v>29</v>
      </c>
      <c r="B31" s="184" t="str">
        <f>'Match 1'!H25</f>
        <v>E5</v>
      </c>
      <c r="C31" s="184" t="str">
        <f>'Match 1'!I25</f>
        <v>S MASON</v>
      </c>
      <c r="D31" s="184">
        <f>'Match 1'!J25</f>
        <v>6</v>
      </c>
      <c r="E31" s="184">
        <f>'Match 1'!K25</f>
        <v>12</v>
      </c>
      <c r="F31" s="184">
        <f>'Match 1'!L25</f>
        <v>0</v>
      </c>
      <c r="G31" s="184">
        <f>'Match 1'!M25</f>
        <v>8</v>
      </c>
      <c r="H31" s="225">
        <v>29</v>
      </c>
      <c r="I31" s="227">
        <v>43</v>
      </c>
      <c r="J31" s="229" t="s">
        <v>280</v>
      </c>
      <c r="K31" s="228">
        <v>4</v>
      </c>
      <c r="L31" s="228">
        <v>2</v>
      </c>
      <c r="M31" s="228">
        <v>0</v>
      </c>
      <c r="N31" s="228">
        <v>3</v>
      </c>
      <c r="O31" s="226">
        <v>29</v>
      </c>
      <c r="P31" s="184" t="s">
        <v>115</v>
      </c>
      <c r="Q31" s="184" t="s">
        <v>326</v>
      </c>
      <c r="R31" s="184">
        <v>4</v>
      </c>
      <c r="S31" s="184">
        <v>14</v>
      </c>
      <c r="T31" s="184">
        <v>0</v>
      </c>
      <c r="U31" s="184">
        <v>5</v>
      </c>
      <c r="V31" s="4"/>
      <c r="W31" s="26"/>
      <c r="X31" s="20"/>
      <c r="Y31" s="20"/>
      <c r="Z31" s="20"/>
      <c r="AA31" s="27"/>
    </row>
    <row r="32" spans="1:27" ht="12" customHeight="1" x14ac:dyDescent="0.15">
      <c r="A32" s="93">
        <v>30</v>
      </c>
      <c r="B32" s="184" t="str">
        <f>'Match 1'!N9</f>
        <v>C3</v>
      </c>
      <c r="C32" s="184" t="str">
        <f>'Match 1'!O9</f>
        <v>R SAMUELS</v>
      </c>
      <c r="D32" s="184">
        <f>'Match 1'!P9</f>
        <v>6</v>
      </c>
      <c r="E32" s="184">
        <f>'Match 1'!Q9</f>
        <v>10</v>
      </c>
      <c r="F32" s="184">
        <f>'Match 1'!R9</f>
        <v>0</v>
      </c>
      <c r="G32" s="184">
        <f>'Match 1'!S9</f>
        <v>5.5</v>
      </c>
      <c r="H32" s="225">
        <v>30</v>
      </c>
      <c r="I32" s="227">
        <v>38</v>
      </c>
      <c r="J32" s="229" t="s">
        <v>276</v>
      </c>
      <c r="K32" s="228">
        <v>4</v>
      </c>
      <c r="L32" s="228">
        <v>0</v>
      </c>
      <c r="M32" s="228">
        <v>0</v>
      </c>
      <c r="N32" s="228">
        <v>4</v>
      </c>
      <c r="O32" s="226">
        <v>30</v>
      </c>
      <c r="P32" s="184" t="s">
        <v>88</v>
      </c>
      <c r="Q32" s="184" t="s">
        <v>324</v>
      </c>
      <c r="R32" s="184">
        <v>4</v>
      </c>
      <c r="S32" s="184">
        <v>6</v>
      </c>
      <c r="T32" s="184">
        <v>0</v>
      </c>
      <c r="U32" s="184">
        <v>4</v>
      </c>
      <c r="V32" s="4"/>
      <c r="W32" s="26"/>
      <c r="X32" s="20"/>
      <c r="Y32" s="20"/>
      <c r="Z32" s="20"/>
      <c r="AA32" s="27"/>
    </row>
    <row r="33" spans="1:27" ht="12" customHeight="1" x14ac:dyDescent="0.15">
      <c r="A33" s="93">
        <v>31</v>
      </c>
      <c r="B33" s="184" t="str">
        <f>'Match 1'!N10</f>
        <v>C4</v>
      </c>
      <c r="C33" s="184" t="str">
        <f>'Match 1'!O10</f>
        <v>S PALMER</v>
      </c>
      <c r="D33" s="184">
        <f>'Match 1'!P10</f>
        <v>6</v>
      </c>
      <c r="E33" s="184">
        <f>'Match 1'!Q10</f>
        <v>10</v>
      </c>
      <c r="F33" s="184">
        <f>'Match 1'!R10</f>
        <v>0</v>
      </c>
      <c r="G33" s="184">
        <f>'Match 1'!S10</f>
        <v>5.5</v>
      </c>
      <c r="H33" s="225">
        <v>31</v>
      </c>
      <c r="I33" s="227">
        <v>10</v>
      </c>
      <c r="J33" s="213" t="s">
        <v>252</v>
      </c>
      <c r="K33" s="228">
        <v>3</v>
      </c>
      <c r="L33" s="228">
        <v>15</v>
      </c>
      <c r="M33" s="228">
        <v>0</v>
      </c>
      <c r="N33" s="228">
        <v>6</v>
      </c>
      <c r="O33" s="226">
        <v>31</v>
      </c>
      <c r="P33" s="184" t="s">
        <v>37</v>
      </c>
      <c r="Q33" s="184" t="s">
        <v>245</v>
      </c>
      <c r="R33" s="184">
        <v>4</v>
      </c>
      <c r="S33" s="184">
        <v>0</v>
      </c>
      <c r="T33" s="184">
        <v>0</v>
      </c>
      <c r="U33" s="184">
        <v>3</v>
      </c>
      <c r="V33" s="4"/>
      <c r="W33" s="13"/>
      <c r="X33" s="20"/>
      <c r="Y33" s="20"/>
      <c r="Z33" s="20"/>
      <c r="AA33" s="27"/>
    </row>
    <row r="34" spans="1:27" ht="12" customHeight="1" x14ac:dyDescent="0.15">
      <c r="A34" s="93">
        <v>32</v>
      </c>
      <c r="B34" s="184" t="str">
        <f>'Match 1'!N27</f>
        <v>F7</v>
      </c>
      <c r="C34" s="184" t="str">
        <f>'Match 1'!O27</f>
        <v>K HOWELL</v>
      </c>
      <c r="D34" s="184">
        <f>'Match 1'!P27</f>
        <v>6</v>
      </c>
      <c r="E34" s="184">
        <f>'Match 1'!Q27</f>
        <v>8</v>
      </c>
      <c r="F34" s="184">
        <f>'Match 1'!R27</f>
        <v>0</v>
      </c>
      <c r="G34" s="184">
        <f>'Match 1'!S27</f>
        <v>6</v>
      </c>
      <c r="H34" s="225">
        <v>32</v>
      </c>
      <c r="I34" s="227">
        <v>7</v>
      </c>
      <c r="J34" s="228" t="s">
        <v>248</v>
      </c>
      <c r="K34" s="228">
        <v>3</v>
      </c>
      <c r="L34" s="228">
        <v>14</v>
      </c>
      <c r="M34" s="228">
        <v>0</v>
      </c>
      <c r="N34" s="228">
        <v>5</v>
      </c>
      <c r="O34" s="226">
        <v>32</v>
      </c>
      <c r="P34" s="184" t="s">
        <v>91</v>
      </c>
      <c r="Q34" s="184" t="s">
        <v>293</v>
      </c>
      <c r="R34" s="184">
        <v>3</v>
      </c>
      <c r="S34" s="184">
        <v>13</v>
      </c>
      <c r="T34" s="184">
        <v>0</v>
      </c>
      <c r="U34" s="184">
        <v>3</v>
      </c>
      <c r="V34" s="4"/>
      <c r="W34" s="26"/>
      <c r="X34" s="20"/>
      <c r="Y34" s="20"/>
      <c r="Z34" s="20"/>
      <c r="AA34" s="27"/>
    </row>
    <row r="35" spans="1:27" ht="12" customHeight="1" x14ac:dyDescent="0.15">
      <c r="A35" s="93">
        <v>33</v>
      </c>
      <c r="B35" s="184" t="str">
        <f>'Match 1'!H8</f>
        <v>B2</v>
      </c>
      <c r="C35" s="184" t="str">
        <f>'Match 1'!I8</f>
        <v>P SMITH</v>
      </c>
      <c r="D35" s="184">
        <f>'Match 1'!J8</f>
        <v>6</v>
      </c>
      <c r="E35" s="184">
        <f>'Match 1'!K8</f>
        <v>2</v>
      </c>
      <c r="F35" s="184">
        <f>'Match 1'!L8</f>
        <v>0</v>
      </c>
      <c r="G35" s="184">
        <f>'Match 1'!M8</f>
        <v>4</v>
      </c>
      <c r="H35" s="225">
        <v>33</v>
      </c>
      <c r="I35" s="227">
        <v>23</v>
      </c>
      <c r="J35" s="213" t="s">
        <v>267</v>
      </c>
      <c r="K35" s="228">
        <v>3</v>
      </c>
      <c r="L35" s="228">
        <v>12</v>
      </c>
      <c r="M35" s="228">
        <v>0</v>
      </c>
      <c r="N35" s="213">
        <v>5</v>
      </c>
      <c r="O35" s="226">
        <v>33</v>
      </c>
      <c r="P35" s="184" t="s">
        <v>98</v>
      </c>
      <c r="Q35" s="184" t="s">
        <v>287</v>
      </c>
      <c r="R35" s="184">
        <v>3</v>
      </c>
      <c r="S35" s="184">
        <v>13</v>
      </c>
      <c r="T35" s="184">
        <v>0</v>
      </c>
      <c r="U35" s="184">
        <v>2</v>
      </c>
      <c r="V35" s="4"/>
      <c r="W35" s="26"/>
      <c r="X35" s="20"/>
      <c r="Y35" s="20"/>
      <c r="Z35" s="20"/>
      <c r="AA35" s="27"/>
    </row>
    <row r="36" spans="1:27" ht="12" customHeight="1" x14ac:dyDescent="0.15">
      <c r="A36" s="93">
        <v>34</v>
      </c>
      <c r="B36" s="184" t="str">
        <f>'Match 1'!H22</f>
        <v>E2</v>
      </c>
      <c r="C36" s="184" t="str">
        <f>'Match 1'!I22</f>
        <v>B LEWIS</v>
      </c>
      <c r="D36" s="184">
        <f>'Match 1'!J22</f>
        <v>6</v>
      </c>
      <c r="E36" s="184">
        <f>'Match 1'!K22</f>
        <v>2</v>
      </c>
      <c r="F36" s="184">
        <f>'Match 1'!L22</f>
        <v>0</v>
      </c>
      <c r="G36" s="184">
        <f>'Match 1'!M22</f>
        <v>7</v>
      </c>
      <c r="H36" s="225">
        <v>34</v>
      </c>
      <c r="I36" s="227">
        <v>2</v>
      </c>
      <c r="J36" s="228" t="s">
        <v>243</v>
      </c>
      <c r="K36" s="213">
        <v>3</v>
      </c>
      <c r="L36" s="213">
        <v>11</v>
      </c>
      <c r="M36" s="213">
        <v>0</v>
      </c>
      <c r="N36" s="228">
        <v>4</v>
      </c>
      <c r="O36" s="226">
        <v>34</v>
      </c>
      <c r="P36" s="184" t="s">
        <v>20</v>
      </c>
      <c r="Q36" s="184" t="s">
        <v>278</v>
      </c>
      <c r="R36" s="184">
        <v>3</v>
      </c>
      <c r="S36" s="184">
        <v>10</v>
      </c>
      <c r="T36" s="184">
        <v>0</v>
      </c>
      <c r="U36" s="184">
        <v>4</v>
      </c>
      <c r="V36" s="4"/>
      <c r="W36" s="26"/>
      <c r="X36" s="20"/>
      <c r="Y36" s="20"/>
      <c r="Z36" s="20"/>
      <c r="AA36" s="27"/>
    </row>
    <row r="37" spans="1:27" s="13" customFormat="1" ht="12" customHeight="1" x14ac:dyDescent="0.15">
      <c r="A37" s="93">
        <v>35</v>
      </c>
      <c r="B37" s="184" t="str">
        <f>'Match 1'!N12</f>
        <v>C6</v>
      </c>
      <c r="C37" s="184" t="str">
        <f>'Match 1'!O12</f>
        <v>M GOULD</v>
      </c>
      <c r="D37" s="184">
        <f>'Match 1'!P12</f>
        <v>6</v>
      </c>
      <c r="E37" s="184">
        <f>'Match 1'!Q12</f>
        <v>0</v>
      </c>
      <c r="F37" s="184">
        <f>'Match 1'!R12</f>
        <v>0</v>
      </c>
      <c r="G37" s="184">
        <f>'Match 1'!S12</f>
        <v>4</v>
      </c>
      <c r="H37" s="225">
        <v>35</v>
      </c>
      <c r="I37" s="227">
        <v>12</v>
      </c>
      <c r="J37" s="228" t="s">
        <v>253</v>
      </c>
      <c r="K37" s="228">
        <v>3</v>
      </c>
      <c r="L37" s="228">
        <v>10</v>
      </c>
      <c r="M37" s="228">
        <v>0</v>
      </c>
      <c r="N37" s="228">
        <v>5</v>
      </c>
      <c r="O37" s="226">
        <v>35</v>
      </c>
      <c r="P37" s="184" t="s">
        <v>66</v>
      </c>
      <c r="Q37" s="184" t="s">
        <v>250</v>
      </c>
      <c r="R37" s="184">
        <v>3</v>
      </c>
      <c r="S37" s="184">
        <v>9</v>
      </c>
      <c r="T37" s="184">
        <v>8</v>
      </c>
      <c r="U37" s="184">
        <v>7</v>
      </c>
      <c r="V37" s="4"/>
      <c r="W37" s="26"/>
      <c r="X37" s="20"/>
      <c r="Y37" s="20"/>
      <c r="Z37" s="20"/>
      <c r="AA37" s="27"/>
    </row>
    <row r="38" spans="1:27" s="13" customFormat="1" ht="12" customHeight="1" x14ac:dyDescent="0.15">
      <c r="A38" s="93">
        <v>36</v>
      </c>
      <c r="B38" s="184" t="str">
        <f>'Match 1'!H15</f>
        <v>B9</v>
      </c>
      <c r="C38" s="184" t="str">
        <f>'Match 1'!I15</f>
        <v>R BAILEY</v>
      </c>
      <c r="D38" s="184">
        <f>'Match 1'!J15</f>
        <v>6</v>
      </c>
      <c r="E38" s="184">
        <f>'Match 1'!K15</f>
        <v>0</v>
      </c>
      <c r="F38" s="184">
        <f>'Match 1'!L15</f>
        <v>0</v>
      </c>
      <c r="G38" s="184">
        <f>'Match 1'!M15</f>
        <v>3</v>
      </c>
      <c r="H38" s="225">
        <v>36</v>
      </c>
      <c r="I38" s="227">
        <v>3</v>
      </c>
      <c r="J38" s="228" t="s">
        <v>244</v>
      </c>
      <c r="K38" s="213">
        <v>3</v>
      </c>
      <c r="L38" s="213">
        <v>9</v>
      </c>
      <c r="M38" s="213">
        <v>0</v>
      </c>
      <c r="N38" s="228">
        <v>3</v>
      </c>
      <c r="O38" s="226">
        <v>36</v>
      </c>
      <c r="P38" s="184" t="s">
        <v>116</v>
      </c>
      <c r="Q38" s="184" t="s">
        <v>255</v>
      </c>
      <c r="R38" s="184">
        <v>3</v>
      </c>
      <c r="S38" s="184">
        <v>4</v>
      </c>
      <c r="T38" s="184">
        <v>0</v>
      </c>
      <c r="U38" s="184">
        <v>4</v>
      </c>
      <c r="V38" s="4"/>
      <c r="W38" s="26"/>
      <c r="X38" s="20"/>
      <c r="Y38" s="20"/>
      <c r="Z38" s="20"/>
      <c r="AA38" s="27"/>
    </row>
    <row r="39" spans="1:27" s="13" customFormat="1" ht="12" customHeight="1" x14ac:dyDescent="0.15">
      <c r="A39" s="93">
        <v>37</v>
      </c>
      <c r="B39" s="184" t="str">
        <f>'Match 1'!B29</f>
        <v>D9</v>
      </c>
      <c r="C39" s="184" t="str">
        <f>'Match 1'!C29</f>
        <v>J BAILEY</v>
      </c>
      <c r="D39" s="184">
        <f>'Match 1'!D29</f>
        <v>5</v>
      </c>
      <c r="E39" s="184">
        <f>'Match 1'!E29</f>
        <v>5</v>
      </c>
      <c r="F39" s="184">
        <f>'Match 1'!F29</f>
        <v>8</v>
      </c>
      <c r="G39" s="184">
        <f>'Match 1'!G29</f>
        <v>7</v>
      </c>
      <c r="H39" s="225">
        <v>37</v>
      </c>
      <c r="I39" s="227">
        <v>13</v>
      </c>
      <c r="J39" s="228" t="s">
        <v>254</v>
      </c>
      <c r="K39" s="228">
        <v>3</v>
      </c>
      <c r="L39" s="228">
        <v>9</v>
      </c>
      <c r="M39" s="228">
        <v>0</v>
      </c>
      <c r="N39" s="228">
        <v>4</v>
      </c>
      <c r="O39" s="226">
        <v>37</v>
      </c>
      <c r="P39" s="184" t="s">
        <v>37</v>
      </c>
      <c r="Q39" s="184" t="s">
        <v>270</v>
      </c>
      <c r="R39" s="184">
        <v>2</v>
      </c>
      <c r="S39" s="184">
        <v>14</v>
      </c>
      <c r="T39" s="184">
        <v>0</v>
      </c>
      <c r="U39" s="184">
        <v>3</v>
      </c>
      <c r="V39" s="4"/>
      <c r="W39" s="26"/>
      <c r="X39" s="20"/>
      <c r="Y39" s="20"/>
      <c r="Z39" s="20"/>
      <c r="AA39" s="27"/>
    </row>
    <row r="40" spans="1:27" s="13" customFormat="1" ht="12" customHeight="1" x14ac:dyDescent="0.15">
      <c r="A40" s="93">
        <v>38</v>
      </c>
      <c r="B40" s="184" t="str">
        <f>'Match 1'!B22</f>
        <v>D2</v>
      </c>
      <c r="C40" s="184" t="str">
        <f>'Match 1'!C22</f>
        <v>D LEWIS</v>
      </c>
      <c r="D40" s="184">
        <f>'Match 1'!D22</f>
        <v>5</v>
      </c>
      <c r="E40" s="184">
        <f>'Match 1'!E22</f>
        <v>1</v>
      </c>
      <c r="F40" s="184">
        <f>'Match 1'!F22</f>
        <v>0</v>
      </c>
      <c r="G40" s="184">
        <f>'Match 1'!G22</f>
        <v>6</v>
      </c>
      <c r="H40" s="225">
        <v>38</v>
      </c>
      <c r="I40" s="227">
        <v>57</v>
      </c>
      <c r="J40" s="229" t="s">
        <v>293</v>
      </c>
      <c r="K40" s="228">
        <v>3</v>
      </c>
      <c r="L40" s="228">
        <v>4</v>
      </c>
      <c r="M40" s="228">
        <v>0</v>
      </c>
      <c r="N40" s="213">
        <v>3</v>
      </c>
      <c r="O40" s="226">
        <v>38</v>
      </c>
      <c r="P40" s="184" t="s">
        <v>35</v>
      </c>
      <c r="Q40" s="184" t="s">
        <v>321</v>
      </c>
      <c r="R40" s="184">
        <v>2</v>
      </c>
      <c r="S40" s="184">
        <v>13</v>
      </c>
      <c r="T40" s="184">
        <v>8</v>
      </c>
      <c r="U40" s="184">
        <v>6</v>
      </c>
      <c r="V40" s="4"/>
      <c r="W40" s="26"/>
      <c r="X40" s="20"/>
      <c r="Y40" s="20"/>
      <c r="Z40" s="20"/>
      <c r="AA40" s="27"/>
    </row>
    <row r="41" spans="1:27" s="13" customFormat="1" ht="12" customHeight="1" x14ac:dyDescent="0.15">
      <c r="A41" s="93">
        <v>39</v>
      </c>
      <c r="B41" s="184" t="str">
        <f>'Match 1'!H21</f>
        <v>E1</v>
      </c>
      <c r="C41" s="184" t="str">
        <f>'Match 1'!I21</f>
        <v>P COX</v>
      </c>
      <c r="D41" s="184">
        <f>'Match 1'!J21</f>
        <v>5</v>
      </c>
      <c r="E41" s="184">
        <f>'Match 1'!K21</f>
        <v>0</v>
      </c>
      <c r="F41" s="184">
        <f>'Match 1'!L21</f>
        <v>0</v>
      </c>
      <c r="G41" s="184">
        <f>'Match 1'!M21</f>
        <v>6</v>
      </c>
      <c r="H41" s="225">
        <v>39</v>
      </c>
      <c r="I41" s="227">
        <v>25</v>
      </c>
      <c r="J41" s="228" t="s">
        <v>265</v>
      </c>
      <c r="K41" s="228">
        <v>3</v>
      </c>
      <c r="L41" s="228">
        <v>1</v>
      </c>
      <c r="M41" s="228">
        <v>0</v>
      </c>
      <c r="N41" s="213">
        <v>4</v>
      </c>
      <c r="O41" s="226">
        <v>39</v>
      </c>
      <c r="P41" s="184" t="s">
        <v>92</v>
      </c>
      <c r="Q41" s="184" t="s">
        <v>288</v>
      </c>
      <c r="R41" s="184">
        <v>2</v>
      </c>
      <c r="S41" s="184">
        <v>12</v>
      </c>
      <c r="T41" s="184">
        <v>0</v>
      </c>
      <c r="U41" s="184">
        <v>3</v>
      </c>
      <c r="V41" s="4"/>
      <c r="W41" s="26"/>
      <c r="X41" s="20"/>
      <c r="Y41" s="20"/>
      <c r="Z41" s="20"/>
      <c r="AA41" s="27"/>
    </row>
    <row r="42" spans="1:27" s="13" customFormat="1" ht="12" customHeight="1" x14ac:dyDescent="0.15">
      <c r="A42" s="93">
        <v>40</v>
      </c>
      <c r="B42" s="184" t="str">
        <f>'Match 1'!B21</f>
        <v>D1</v>
      </c>
      <c r="C42" s="184" t="str">
        <f>'Match 1'!C21</f>
        <v>D HARPER</v>
      </c>
      <c r="D42" s="184">
        <f>'Match 1'!D21</f>
        <v>4</v>
      </c>
      <c r="E42" s="184">
        <f>'Match 1'!E21</f>
        <v>10</v>
      </c>
      <c r="F42" s="184">
        <f>'Match 1'!F21</f>
        <v>0</v>
      </c>
      <c r="G42" s="184">
        <f>'Match 1'!G21</f>
        <v>5</v>
      </c>
      <c r="H42" s="225">
        <v>40</v>
      </c>
      <c r="I42" s="227">
        <v>26</v>
      </c>
      <c r="J42" s="228" t="s">
        <v>264</v>
      </c>
      <c r="K42" s="228">
        <v>2</v>
      </c>
      <c r="L42" s="228">
        <v>8</v>
      </c>
      <c r="M42" s="228">
        <v>0</v>
      </c>
      <c r="N42" s="213">
        <v>3</v>
      </c>
      <c r="O42" s="226">
        <v>40</v>
      </c>
      <c r="P42" s="184" t="s">
        <v>102</v>
      </c>
      <c r="Q42" s="184" t="s">
        <v>268</v>
      </c>
      <c r="R42" s="184">
        <v>2</v>
      </c>
      <c r="S42" s="184">
        <v>11</v>
      </c>
      <c r="T42" s="184">
        <v>8</v>
      </c>
      <c r="U42" s="184">
        <v>5</v>
      </c>
      <c r="V42" s="4"/>
      <c r="W42" s="26"/>
      <c r="X42" s="20"/>
      <c r="Y42" s="20"/>
      <c r="Z42" s="20"/>
      <c r="AA42" s="27"/>
    </row>
    <row r="43" spans="1:27" s="13" customFormat="1" ht="12" customHeight="1" x14ac:dyDescent="0.15">
      <c r="A43" s="93">
        <v>41</v>
      </c>
      <c r="B43" s="184" t="str">
        <f>'Match 1'!H30</f>
        <v>E10</v>
      </c>
      <c r="C43" s="184" t="str">
        <f>'Match 1'!I30</f>
        <v>C WARD</v>
      </c>
      <c r="D43" s="184">
        <f>'Match 1'!J30</f>
        <v>4</v>
      </c>
      <c r="E43" s="184">
        <f>'Match 1'!K30</f>
        <v>5</v>
      </c>
      <c r="F43" s="184">
        <f>'Match 1'!L30</f>
        <v>0</v>
      </c>
      <c r="G43" s="184">
        <f>'Match 1'!M30</f>
        <v>5</v>
      </c>
      <c r="H43" s="225">
        <v>41</v>
      </c>
      <c r="I43" s="227">
        <v>42</v>
      </c>
      <c r="J43" s="229" t="s">
        <v>279</v>
      </c>
      <c r="K43" s="228">
        <v>2</v>
      </c>
      <c r="L43" s="228">
        <v>5</v>
      </c>
      <c r="M43" s="228">
        <v>0</v>
      </c>
      <c r="N43" s="228">
        <v>2</v>
      </c>
      <c r="O43" s="226">
        <v>41</v>
      </c>
      <c r="P43" s="184" t="s">
        <v>85</v>
      </c>
      <c r="Q43" s="184" t="s">
        <v>319</v>
      </c>
      <c r="R43" s="184">
        <v>2</v>
      </c>
      <c r="S43" s="184">
        <v>6</v>
      </c>
      <c r="T43" s="184">
        <v>8</v>
      </c>
      <c r="U43" s="184">
        <v>4</v>
      </c>
      <c r="V43" s="4"/>
      <c r="W43" s="26"/>
      <c r="X43" s="20"/>
      <c r="Y43" s="20"/>
      <c r="Z43" s="20"/>
      <c r="AA43" s="27"/>
    </row>
    <row r="44" spans="1:27" s="13" customFormat="1" ht="12" customHeight="1" x14ac:dyDescent="0.15">
      <c r="A44" s="93">
        <v>42</v>
      </c>
      <c r="B44" s="184" t="str">
        <f>'Match 1'!N8</f>
        <v>C2</v>
      </c>
      <c r="C44" s="184" t="str">
        <f>'Match 1'!O8</f>
        <v>B WOOLCOTT</v>
      </c>
      <c r="D44" s="184">
        <f>'Match 1'!P8</f>
        <v>4</v>
      </c>
      <c r="E44" s="184">
        <f>'Match 1'!Q8</f>
        <v>3</v>
      </c>
      <c r="F44" s="184">
        <f>'Match 1'!R8</f>
        <v>0</v>
      </c>
      <c r="G44" s="184">
        <f>'Match 1'!S8</f>
        <v>3</v>
      </c>
      <c r="H44" s="225">
        <v>42</v>
      </c>
      <c r="I44" s="227">
        <v>39</v>
      </c>
      <c r="J44" s="229" t="s">
        <v>275</v>
      </c>
      <c r="K44" s="228">
        <v>2</v>
      </c>
      <c r="L44" s="228">
        <v>4</v>
      </c>
      <c r="M44" s="228">
        <v>0</v>
      </c>
      <c r="N44" s="228">
        <v>2.5</v>
      </c>
      <c r="O44" s="226">
        <v>42</v>
      </c>
      <c r="P44" s="184" t="s">
        <v>151</v>
      </c>
      <c r="Q44" s="184" t="s">
        <v>295</v>
      </c>
      <c r="R44" s="184">
        <v>2</v>
      </c>
      <c r="S44" s="184">
        <v>4</v>
      </c>
      <c r="T44" s="184">
        <v>0</v>
      </c>
      <c r="U44" s="184">
        <v>2</v>
      </c>
      <c r="V44" s="4"/>
      <c r="X44" s="20"/>
      <c r="Y44" s="20"/>
      <c r="Z44" s="20"/>
      <c r="AA44" s="27"/>
    </row>
    <row r="45" spans="1:27" s="13" customFormat="1" ht="12" customHeight="1" x14ac:dyDescent="0.15">
      <c r="A45" s="93">
        <v>43</v>
      </c>
      <c r="B45" s="184" t="str">
        <f>'Match 1'!B27</f>
        <v>D7</v>
      </c>
      <c r="C45" s="184" t="str">
        <f>'Match 1'!C27</f>
        <v>A Howard</v>
      </c>
      <c r="D45" s="184">
        <f>'Match 1'!D27</f>
        <v>3</v>
      </c>
      <c r="E45" s="184">
        <f>'Match 1'!E27</f>
        <v>15</v>
      </c>
      <c r="F45" s="184">
        <f>'Match 1'!F27</f>
        <v>0</v>
      </c>
      <c r="G45" s="184">
        <f>'Match 1'!G27</f>
        <v>4</v>
      </c>
      <c r="H45" s="225">
        <v>43</v>
      </c>
      <c r="I45" s="227">
        <v>40</v>
      </c>
      <c r="J45" s="229" t="s">
        <v>277</v>
      </c>
      <c r="K45" s="228">
        <v>2</v>
      </c>
      <c r="L45" s="228">
        <v>4</v>
      </c>
      <c r="M45" s="228">
        <v>0</v>
      </c>
      <c r="N45" s="228">
        <v>2.5</v>
      </c>
      <c r="O45" s="226">
        <v>43</v>
      </c>
      <c r="P45" s="184" t="s">
        <v>21</v>
      </c>
      <c r="Q45" s="184" t="s">
        <v>243</v>
      </c>
      <c r="R45" s="184">
        <v>2</v>
      </c>
      <c r="S45" s="184">
        <v>3</v>
      </c>
      <c r="T45" s="184">
        <v>0</v>
      </c>
      <c r="U45" s="184">
        <v>3</v>
      </c>
      <c r="V45" s="4"/>
      <c r="W45" s="26"/>
      <c r="X45" s="20"/>
      <c r="Y45" s="20"/>
      <c r="Z45" s="20"/>
      <c r="AA45" s="27"/>
    </row>
    <row r="46" spans="1:27" s="13" customFormat="1" ht="12" customHeight="1" x14ac:dyDescent="0.15">
      <c r="A46" s="93">
        <v>44</v>
      </c>
      <c r="B46" s="184" t="str">
        <f>'Match 1'!B25</f>
        <v>D5</v>
      </c>
      <c r="C46" s="184" t="str">
        <f>'Match 1'!C25</f>
        <v>A AVES</v>
      </c>
      <c r="D46" s="184">
        <f>'Match 1'!D25</f>
        <v>2</v>
      </c>
      <c r="E46" s="184">
        <f>'Match 1'!E25</f>
        <v>15</v>
      </c>
      <c r="F46" s="184">
        <f>'Match 1'!F25</f>
        <v>8</v>
      </c>
      <c r="G46" s="184">
        <f>'Match 1'!G25</f>
        <v>3</v>
      </c>
      <c r="H46" s="225">
        <v>44</v>
      </c>
      <c r="I46" s="227">
        <v>16</v>
      </c>
      <c r="J46" s="228" t="s">
        <v>257</v>
      </c>
      <c r="K46" s="228">
        <v>2</v>
      </c>
      <c r="L46" s="228">
        <v>3</v>
      </c>
      <c r="M46" s="228">
        <v>0</v>
      </c>
      <c r="N46" s="228">
        <v>3</v>
      </c>
      <c r="O46" s="226">
        <v>44</v>
      </c>
      <c r="P46" s="184" t="s">
        <v>67</v>
      </c>
      <c r="Q46" s="184" t="s">
        <v>320</v>
      </c>
      <c r="R46" s="184">
        <v>1</v>
      </c>
      <c r="S46" s="184">
        <v>13</v>
      </c>
      <c r="T46" s="184">
        <v>0</v>
      </c>
      <c r="U46" s="184">
        <v>2</v>
      </c>
      <c r="V46" s="4"/>
      <c r="W46" s="26"/>
      <c r="X46" s="20"/>
      <c r="Y46" s="20"/>
      <c r="Z46" s="20"/>
      <c r="AA46" s="27"/>
    </row>
    <row r="47" spans="1:27" s="13" customFormat="1" ht="12" customHeight="1" x14ac:dyDescent="0.15">
      <c r="A47" s="93">
        <v>45</v>
      </c>
      <c r="B47" s="184" t="str">
        <f>'Match 1'!H7</f>
        <v>B1</v>
      </c>
      <c r="C47" s="184" t="str">
        <f>'Match 1'!I7</f>
        <v>T DOHERTY</v>
      </c>
      <c r="D47" s="184">
        <f>'Match 1'!J7</f>
        <v>2</v>
      </c>
      <c r="E47" s="184">
        <f>'Match 1'!K7</f>
        <v>12</v>
      </c>
      <c r="F47" s="184">
        <f>'Match 1'!L7</f>
        <v>0</v>
      </c>
      <c r="G47" s="184">
        <f>'Match 1'!M7</f>
        <v>2</v>
      </c>
      <c r="H47" s="225">
        <v>45</v>
      </c>
      <c r="I47" s="227">
        <v>58</v>
      </c>
      <c r="J47" s="229" t="s">
        <v>295</v>
      </c>
      <c r="K47" s="228">
        <v>2</v>
      </c>
      <c r="L47" s="228">
        <v>0</v>
      </c>
      <c r="M47" s="228">
        <v>0</v>
      </c>
      <c r="N47" s="213">
        <v>2</v>
      </c>
      <c r="O47" s="226">
        <v>45</v>
      </c>
      <c r="P47" s="184" t="s">
        <v>81</v>
      </c>
      <c r="Q47" s="184" t="s">
        <v>253</v>
      </c>
      <c r="R47" s="184">
        <v>1</v>
      </c>
      <c r="S47" s="184">
        <v>6</v>
      </c>
      <c r="T47" s="184">
        <v>0</v>
      </c>
      <c r="U47" s="184">
        <v>2</v>
      </c>
      <c r="V47" s="4"/>
      <c r="W47" s="26"/>
      <c r="X47" s="20"/>
      <c r="Y47" s="20"/>
      <c r="Z47" s="20"/>
      <c r="AA47" s="27"/>
    </row>
    <row r="48" spans="1:27" s="13" customFormat="1" ht="12" customHeight="1" x14ac:dyDescent="0.15">
      <c r="A48" s="93">
        <v>46</v>
      </c>
      <c r="B48" s="184" t="str">
        <f>'Match 1'!N29</f>
        <v>F9</v>
      </c>
      <c r="C48" s="184" t="str">
        <f>'Match 1'!O29</f>
        <v>I EMBURY</v>
      </c>
      <c r="D48" s="184">
        <f>'Match 1'!P29</f>
        <v>2</v>
      </c>
      <c r="E48" s="184">
        <f>'Match 1'!Q29</f>
        <v>11</v>
      </c>
      <c r="F48" s="184">
        <f>'Match 1'!R29</f>
        <v>0</v>
      </c>
      <c r="G48" s="184">
        <f>'Match 1'!S29</f>
        <v>5</v>
      </c>
      <c r="H48" s="225">
        <v>46</v>
      </c>
      <c r="I48" s="227">
        <v>20</v>
      </c>
      <c r="J48" s="228" t="s">
        <v>260</v>
      </c>
      <c r="K48" s="228">
        <v>1</v>
      </c>
      <c r="L48" s="228">
        <v>15</v>
      </c>
      <c r="M48" s="228">
        <v>0</v>
      </c>
      <c r="N48" s="228">
        <v>2</v>
      </c>
      <c r="O48" s="226">
        <v>46</v>
      </c>
      <c r="P48" s="184" t="s">
        <v>23</v>
      </c>
      <c r="Q48" s="184" t="s">
        <v>277</v>
      </c>
      <c r="R48" s="184">
        <v>1</v>
      </c>
      <c r="S48" s="184">
        <v>4</v>
      </c>
      <c r="T48" s="184">
        <v>0</v>
      </c>
      <c r="U48" s="184">
        <v>2</v>
      </c>
      <c r="V48" s="4"/>
      <c r="W48" s="26"/>
      <c r="X48" s="20"/>
      <c r="Y48" s="20"/>
      <c r="Z48" s="20"/>
      <c r="AA48" s="27"/>
    </row>
    <row r="49" spans="1:27" s="13" customFormat="1" ht="12" customHeight="1" x14ac:dyDescent="0.15">
      <c r="A49" s="93">
        <v>47</v>
      </c>
      <c r="B49" s="184" t="str">
        <f>'Match 1'!B28</f>
        <v>D8</v>
      </c>
      <c r="C49" s="184" t="str">
        <f>'Match 1'!C28</f>
        <v>S BAKER</v>
      </c>
      <c r="D49" s="184">
        <f>'Match 1'!D28</f>
        <v>2</v>
      </c>
      <c r="E49" s="184">
        <f>'Match 1'!E28</f>
        <v>8</v>
      </c>
      <c r="F49" s="184">
        <f>'Match 1'!F28</f>
        <v>0</v>
      </c>
      <c r="G49" s="184">
        <f>'Match 1'!G28</f>
        <v>2</v>
      </c>
      <c r="H49" s="225">
        <v>47</v>
      </c>
      <c r="I49" s="227">
        <v>54</v>
      </c>
      <c r="J49" s="229" t="s">
        <v>294</v>
      </c>
      <c r="K49" s="228">
        <v>1</v>
      </c>
      <c r="L49" s="228">
        <v>15</v>
      </c>
      <c r="M49" s="228">
        <v>0</v>
      </c>
      <c r="N49" s="213">
        <v>1</v>
      </c>
      <c r="O49" s="226">
        <v>47</v>
      </c>
      <c r="P49" s="184" t="s">
        <v>96</v>
      </c>
      <c r="Q49" s="184" t="s">
        <v>252</v>
      </c>
      <c r="R49" s="184">
        <v>1</v>
      </c>
      <c r="S49" s="184">
        <v>2</v>
      </c>
      <c r="T49" s="184">
        <v>0</v>
      </c>
      <c r="U49" s="184">
        <v>3</v>
      </c>
      <c r="V49" s="4"/>
      <c r="W49" s="26"/>
      <c r="X49" s="20"/>
      <c r="Y49" s="20"/>
      <c r="Z49" s="20"/>
      <c r="AA49" s="27"/>
    </row>
    <row r="50" spans="1:27" s="13" customFormat="1" ht="12" customHeight="1" x14ac:dyDescent="0.15">
      <c r="A50" s="93">
        <v>48</v>
      </c>
      <c r="B50" s="184" t="str">
        <f>'Match 1'!N15</f>
        <v>C9</v>
      </c>
      <c r="C50" s="184" t="str">
        <f>'Match 1'!O15</f>
        <v>R SMITH</v>
      </c>
      <c r="D50" s="184">
        <f>'Match 1'!P15</f>
        <v>2</v>
      </c>
      <c r="E50" s="184">
        <f>'Match 1'!Q15</f>
        <v>4</v>
      </c>
      <c r="F50" s="184">
        <f>'Match 1'!R15</f>
        <v>0</v>
      </c>
      <c r="G50" s="184">
        <f>'Match 1'!S15</f>
        <v>2</v>
      </c>
      <c r="H50" s="225">
        <v>48</v>
      </c>
      <c r="I50" s="227">
        <v>1</v>
      </c>
      <c r="J50" s="213" t="s">
        <v>242</v>
      </c>
      <c r="K50" s="213">
        <v>1</v>
      </c>
      <c r="L50" s="213">
        <v>10</v>
      </c>
      <c r="M50" s="228">
        <v>0</v>
      </c>
      <c r="N50" s="228">
        <v>2</v>
      </c>
      <c r="O50" s="226">
        <v>48</v>
      </c>
      <c r="P50" s="184" t="s">
        <v>82</v>
      </c>
      <c r="Q50" s="184" t="s">
        <v>323</v>
      </c>
      <c r="R50" s="184">
        <v>1</v>
      </c>
      <c r="S50" s="184">
        <v>0</v>
      </c>
      <c r="T50" s="184">
        <v>0</v>
      </c>
      <c r="U50" s="184">
        <v>1</v>
      </c>
      <c r="V50" s="4"/>
      <c r="W50" s="26"/>
      <c r="X50" s="20"/>
      <c r="Y50" s="20"/>
      <c r="Z50" s="20"/>
      <c r="AA50" s="27"/>
    </row>
    <row r="51" spans="1:27" s="13" customFormat="1" ht="12" customHeight="1" x14ac:dyDescent="0.15">
      <c r="A51" s="93">
        <v>49</v>
      </c>
      <c r="B51" s="184" t="str">
        <f>'Match 1'!N28</f>
        <v>F8</v>
      </c>
      <c r="C51" s="184" t="str">
        <f>'Match 1'!O28</f>
        <v>C MORAN</v>
      </c>
      <c r="D51" s="184">
        <f>'Match 1'!P28</f>
        <v>1</v>
      </c>
      <c r="E51" s="184">
        <f>'Match 1'!Q28</f>
        <v>10</v>
      </c>
      <c r="F51" s="184">
        <f>'Match 1'!R28</f>
        <v>0</v>
      </c>
      <c r="G51" s="184">
        <f>'Match 1'!S28</f>
        <v>4</v>
      </c>
      <c r="H51" s="225">
        <v>49</v>
      </c>
      <c r="I51" s="227">
        <v>50</v>
      </c>
      <c r="J51" s="229" t="s">
        <v>286</v>
      </c>
      <c r="K51" s="228">
        <v>1</v>
      </c>
      <c r="L51" s="228">
        <v>7</v>
      </c>
      <c r="M51" s="228">
        <v>0</v>
      </c>
      <c r="N51" s="228">
        <v>1</v>
      </c>
      <c r="O51" s="226">
        <v>49</v>
      </c>
      <c r="P51" s="184" t="s">
        <v>8</v>
      </c>
      <c r="Q51" s="184" t="s">
        <v>290</v>
      </c>
      <c r="R51" s="184">
        <v>0</v>
      </c>
      <c r="S51" s="184">
        <v>12</v>
      </c>
      <c r="T51" s="184">
        <v>0</v>
      </c>
      <c r="U51" s="184">
        <v>2</v>
      </c>
      <c r="V51" s="4"/>
      <c r="W51" s="26"/>
      <c r="X51" s="20"/>
      <c r="Y51" s="20"/>
      <c r="Z51" s="20"/>
      <c r="AA51" s="27"/>
    </row>
    <row r="52" spans="1:27" s="13" customFormat="1" ht="12" customHeight="1" x14ac:dyDescent="0.15">
      <c r="A52" s="93">
        <v>50</v>
      </c>
      <c r="B52" s="184" t="str">
        <f>'Match 1'!B15</f>
        <v>A9</v>
      </c>
      <c r="C52" s="184" t="str">
        <f>'Match 1'!C15</f>
        <v>D SMITH</v>
      </c>
      <c r="D52" s="184">
        <f>'Match 1'!D15</f>
        <v>1</v>
      </c>
      <c r="E52" s="184">
        <f>'Match 1'!E15</f>
        <v>9</v>
      </c>
      <c r="F52" s="184">
        <f>'Match 1'!F15</f>
        <v>0</v>
      </c>
      <c r="G52" s="184">
        <f>'Match 1'!G15</f>
        <v>1</v>
      </c>
      <c r="H52" s="225">
        <v>50</v>
      </c>
      <c r="I52" s="227">
        <v>28</v>
      </c>
      <c r="J52" s="228" t="s">
        <v>262</v>
      </c>
      <c r="K52" s="228">
        <v>1</v>
      </c>
      <c r="L52" s="228">
        <v>6</v>
      </c>
      <c r="M52" s="228">
        <v>8</v>
      </c>
      <c r="N52" s="213">
        <v>2</v>
      </c>
      <c r="O52" s="226">
        <v>50</v>
      </c>
      <c r="P52" s="184" t="s">
        <v>119</v>
      </c>
      <c r="Q52" s="184" t="s">
        <v>281</v>
      </c>
      <c r="R52" s="184">
        <v>0</v>
      </c>
      <c r="S52" s="184">
        <v>10</v>
      </c>
      <c r="T52" s="184">
        <v>0</v>
      </c>
      <c r="U52" s="184">
        <v>1</v>
      </c>
      <c r="V52" s="4"/>
      <c r="W52" s="26"/>
      <c r="X52" s="20"/>
      <c r="Y52" s="20"/>
      <c r="Z52" s="20"/>
      <c r="AA52" s="27"/>
    </row>
    <row r="53" spans="1:27" s="13" customFormat="1" ht="12" customHeight="1" x14ac:dyDescent="0.15">
      <c r="A53" s="93">
        <v>51</v>
      </c>
      <c r="B53" s="184" t="str">
        <f>'Match 1'!H14</f>
        <v>B8</v>
      </c>
      <c r="C53" s="184" t="str">
        <f>'Match 1'!I14</f>
        <v>R BULLARD</v>
      </c>
      <c r="D53" s="184">
        <f>'Match 1'!J14</f>
        <v>1</v>
      </c>
      <c r="E53" s="184">
        <f>'Match 1'!K14</f>
        <v>4</v>
      </c>
      <c r="F53" s="184">
        <f>'Match 1'!L14</f>
        <v>0</v>
      </c>
      <c r="G53" s="184">
        <f>'Match 1'!M14</f>
        <v>1</v>
      </c>
      <c r="H53" s="225">
        <v>51</v>
      </c>
      <c r="I53" s="227">
        <v>21</v>
      </c>
      <c r="J53" s="228" t="s">
        <v>268</v>
      </c>
      <c r="K53" s="228">
        <v>1</v>
      </c>
      <c r="L53" s="228">
        <v>5</v>
      </c>
      <c r="M53" s="228">
        <v>0</v>
      </c>
      <c r="N53" s="213">
        <v>1</v>
      </c>
      <c r="O53" s="226">
        <v>51</v>
      </c>
      <c r="P53" s="184" t="s">
        <v>117</v>
      </c>
      <c r="Q53" s="184" t="s">
        <v>247</v>
      </c>
      <c r="R53" s="184">
        <v>0</v>
      </c>
      <c r="S53" s="184">
        <v>4</v>
      </c>
      <c r="T53" s="184">
        <v>0</v>
      </c>
      <c r="U53" s="184">
        <v>1</v>
      </c>
      <c r="V53" s="4"/>
      <c r="W53" s="26"/>
      <c r="X53" s="20"/>
      <c r="Y53" s="20"/>
      <c r="Z53" s="20"/>
      <c r="AA53" s="27"/>
    </row>
    <row r="54" spans="1:27" s="13" customFormat="1" ht="12" customHeight="1" x14ac:dyDescent="0.15">
      <c r="A54" s="93">
        <v>52</v>
      </c>
      <c r="B54" s="184" t="str">
        <f>'Match 1'!N16</f>
        <v>C10</v>
      </c>
      <c r="C54" s="184" t="str">
        <f>'Match 1'!O16</f>
        <v>D FACKENELL</v>
      </c>
      <c r="D54" s="184">
        <f>'Match 1'!P16</f>
        <v>1</v>
      </c>
      <c r="E54" s="184">
        <f>'Match 1'!Q16</f>
        <v>3</v>
      </c>
      <c r="F54" s="184">
        <f>'Match 1'!R16</f>
        <v>0</v>
      </c>
      <c r="G54" s="184">
        <f>'Match 1'!S16</f>
        <v>1</v>
      </c>
      <c r="H54" s="225">
        <v>52</v>
      </c>
      <c r="I54" s="227">
        <v>14</v>
      </c>
      <c r="J54" s="228" t="s">
        <v>255</v>
      </c>
      <c r="K54" s="228">
        <v>1</v>
      </c>
      <c r="L54" s="228">
        <v>3</v>
      </c>
      <c r="M54" s="228">
        <v>0</v>
      </c>
      <c r="N54" s="228">
        <v>1</v>
      </c>
      <c r="O54" s="226">
        <v>52</v>
      </c>
      <c r="P54" s="184" t="s">
        <v>71</v>
      </c>
      <c r="Q54" s="184" t="s">
        <v>269</v>
      </c>
      <c r="R54" s="184">
        <v>0</v>
      </c>
      <c r="S54" s="184">
        <v>4</v>
      </c>
      <c r="T54" s="184">
        <v>0</v>
      </c>
      <c r="U54" s="184">
        <v>1</v>
      </c>
      <c r="V54" s="4"/>
      <c r="W54" s="26"/>
      <c r="X54" s="20"/>
      <c r="Y54" s="20"/>
      <c r="Z54" s="20"/>
      <c r="AA54" s="27"/>
    </row>
    <row r="55" spans="1:27" s="13" customFormat="1" ht="12" customHeight="1" x14ac:dyDescent="0.15">
      <c r="A55" s="93">
        <v>53</v>
      </c>
      <c r="B55" s="184" t="str">
        <f>'Match 1'!N26</f>
        <v>F6</v>
      </c>
      <c r="C55" s="184" t="str">
        <f>'Match 1'!O26</f>
        <v>D CONSTABLE</v>
      </c>
      <c r="D55" s="184">
        <f>'Match 1'!P26</f>
        <v>0</v>
      </c>
      <c r="E55" s="184">
        <f>'Match 1'!Q26</f>
        <v>12</v>
      </c>
      <c r="F55" s="184">
        <f>'Match 1'!R26</f>
        <v>0</v>
      </c>
      <c r="G55" s="184">
        <f>'Match 1'!S26</f>
        <v>3</v>
      </c>
      <c r="H55" s="225">
        <v>53</v>
      </c>
      <c r="I55" s="227">
        <v>31</v>
      </c>
      <c r="J55" s="229" t="s">
        <v>270</v>
      </c>
      <c r="K55" s="213">
        <v>1</v>
      </c>
      <c r="L55" s="213">
        <v>0</v>
      </c>
      <c r="M55" s="228">
        <v>0</v>
      </c>
      <c r="N55" s="228">
        <v>1</v>
      </c>
      <c r="O55" s="226">
        <v>53</v>
      </c>
      <c r="P55" s="184" t="s">
        <v>80</v>
      </c>
      <c r="Q55" s="184" t="s">
        <v>328</v>
      </c>
      <c r="R55" s="184">
        <v>0</v>
      </c>
      <c r="S55" s="184">
        <v>2</v>
      </c>
      <c r="T55" s="184">
        <v>0</v>
      </c>
      <c r="U55" s="184">
        <v>1</v>
      </c>
      <c r="V55" s="4"/>
      <c r="W55" s="26"/>
      <c r="X55" s="20"/>
      <c r="Y55" s="20"/>
      <c r="Z55" s="20"/>
      <c r="AA55" s="27"/>
    </row>
    <row r="56" spans="1:27" s="13" customFormat="1" ht="12" customHeight="1" x14ac:dyDescent="0.15">
      <c r="A56" s="93">
        <v>54</v>
      </c>
      <c r="B56" s="184" t="str">
        <f>'Match 1'!H28</f>
        <v>E8</v>
      </c>
      <c r="C56" s="184" t="str">
        <f>'Match 1'!I28</f>
        <v>A STEBBING</v>
      </c>
      <c r="D56" s="184">
        <f>'Match 1'!J28</f>
        <v>0</v>
      </c>
      <c r="E56" s="184">
        <f>'Match 1'!K28</f>
        <v>10</v>
      </c>
      <c r="F56" s="184">
        <f>'Match 1'!L28</f>
        <v>0</v>
      </c>
      <c r="G56" s="184">
        <f>'Match 1'!M28</f>
        <v>4</v>
      </c>
      <c r="H56" s="225">
        <v>54</v>
      </c>
      <c r="I56" s="227">
        <v>8</v>
      </c>
      <c r="J56" s="228" t="s">
        <v>249</v>
      </c>
      <c r="K56" s="228">
        <v>0</v>
      </c>
      <c r="L56" s="228">
        <v>9</v>
      </c>
      <c r="M56" s="228">
        <v>0</v>
      </c>
      <c r="N56" s="228">
        <v>1</v>
      </c>
      <c r="O56" s="226">
        <v>54</v>
      </c>
      <c r="P56" s="184" t="s">
        <v>94</v>
      </c>
      <c r="Q56" s="184" t="s">
        <v>177</v>
      </c>
      <c r="R56" s="184">
        <v>0</v>
      </c>
      <c r="S56" s="184">
        <v>0</v>
      </c>
      <c r="T56" s="184">
        <v>0</v>
      </c>
      <c r="U56" s="184">
        <v>0</v>
      </c>
      <c r="V56" s="4"/>
      <c r="W56" s="26"/>
      <c r="X56" s="20"/>
      <c r="Y56" s="20"/>
      <c r="Z56" s="20"/>
      <c r="AA56" s="27"/>
    </row>
    <row r="57" spans="1:27" s="13" customFormat="1" ht="12" customHeight="1" x14ac:dyDescent="0.15">
      <c r="A57" s="93">
        <v>55</v>
      </c>
      <c r="B57" s="184" t="str">
        <f>'Match 1'!N25</f>
        <v>F5</v>
      </c>
      <c r="C57" s="184" t="str">
        <f>'Match 1'!O25</f>
        <v>G TISSHAW</v>
      </c>
      <c r="D57" s="184">
        <f>'Match 1'!P25</f>
        <v>0</v>
      </c>
      <c r="E57" s="184">
        <f>'Match 1'!Q25</f>
        <v>9</v>
      </c>
      <c r="F57" s="184">
        <f>'Match 1'!R25</f>
        <v>0</v>
      </c>
      <c r="G57" s="184">
        <f>'Match 1'!S25</f>
        <v>2</v>
      </c>
      <c r="H57" s="225"/>
      <c r="I57" s="230"/>
      <c r="J57" s="230"/>
      <c r="K57" s="230"/>
      <c r="L57" s="230"/>
      <c r="M57" s="230"/>
      <c r="N57" s="231"/>
      <c r="O57" s="226"/>
      <c r="P57" s="184"/>
      <c r="Q57" s="184"/>
      <c r="R57" s="184"/>
      <c r="S57" s="184"/>
      <c r="T57" s="184"/>
      <c r="U57" s="184"/>
      <c r="V57" s="4"/>
      <c r="W57" s="26"/>
      <c r="X57" s="20"/>
      <c r="Y57" s="20"/>
      <c r="Z57" s="20"/>
      <c r="AA57" s="27"/>
    </row>
    <row r="58" spans="1:27" s="13" customFormat="1" ht="12" customHeight="1" x14ac:dyDescent="0.15">
      <c r="A58" s="93">
        <v>56</v>
      </c>
      <c r="B58" s="184" t="str">
        <f>'Match 1'!H24</f>
        <v>E4</v>
      </c>
      <c r="C58" s="184" t="str">
        <f>'Match 1'!I24</f>
        <v>P CHAMBERS</v>
      </c>
      <c r="D58" s="184">
        <f>'Match 1'!J24</f>
        <v>0</v>
      </c>
      <c r="E58" s="184">
        <f>'Match 1'!K24</f>
        <v>7</v>
      </c>
      <c r="F58" s="184">
        <f>'Match 1'!L24</f>
        <v>0</v>
      </c>
      <c r="G58" s="184">
        <f>'Match 1'!M24</f>
        <v>3</v>
      </c>
      <c r="H58" s="225"/>
      <c r="I58" s="230"/>
      <c r="J58" s="230"/>
      <c r="K58" s="230"/>
      <c r="L58" s="230"/>
      <c r="M58" s="230"/>
      <c r="N58" s="231"/>
      <c r="O58" s="226"/>
      <c r="P58" s="184"/>
      <c r="Q58" s="184"/>
      <c r="R58" s="184"/>
      <c r="S58" s="184"/>
      <c r="T58" s="184"/>
      <c r="U58" s="184"/>
      <c r="V58" s="4"/>
      <c r="W58" s="26"/>
      <c r="X58" s="20"/>
      <c r="Y58" s="20"/>
      <c r="Z58" s="20"/>
      <c r="AA58" s="27"/>
    </row>
    <row r="59" spans="1:27" s="13" customFormat="1" ht="12" customHeight="1" x14ac:dyDescent="0.15">
      <c r="A59" s="93">
        <v>57</v>
      </c>
      <c r="B59" s="184" t="str">
        <f>'Match 1'!H27</f>
        <v>E7</v>
      </c>
      <c r="C59" s="184" t="str">
        <f>'Match 1'!I27</f>
        <v>M GOODWIN</v>
      </c>
      <c r="D59" s="184">
        <f>'Match 1'!J27</f>
        <v>0</v>
      </c>
      <c r="E59" s="184">
        <f>'Match 1'!K27</f>
        <v>4</v>
      </c>
      <c r="F59" s="184">
        <f>'Match 1'!L27</f>
        <v>0</v>
      </c>
      <c r="G59" s="184">
        <f>'Match 1'!M27</f>
        <v>2</v>
      </c>
      <c r="H59" s="183"/>
      <c r="I59" s="19"/>
      <c r="J59" s="19"/>
      <c r="K59" s="19"/>
      <c r="L59" s="19"/>
      <c r="M59" s="19"/>
      <c r="N59" s="68"/>
      <c r="O59" s="93"/>
      <c r="P59" s="102"/>
      <c r="Q59" s="102"/>
      <c r="R59" s="102"/>
      <c r="S59" s="102"/>
      <c r="T59" s="102"/>
      <c r="U59" s="105"/>
      <c r="V59" s="4"/>
      <c r="W59" s="26"/>
      <c r="X59" s="20"/>
      <c r="Y59" s="20"/>
      <c r="Z59" s="20"/>
      <c r="AA59" s="27"/>
    </row>
    <row r="60" spans="1:27" s="13" customFormat="1" ht="12" customHeight="1" x14ac:dyDescent="0.15">
      <c r="A60" s="93">
        <v>58</v>
      </c>
      <c r="B60" s="184" t="str">
        <f>'Match 1'!H29</f>
        <v>E9</v>
      </c>
      <c r="C60" s="184" t="str">
        <f>'Match 1'!I24</f>
        <v>P CHAMBERS</v>
      </c>
      <c r="D60" s="184">
        <f>'Match 1'!J29</f>
        <v>0</v>
      </c>
      <c r="E60" s="184">
        <f>'Match 1'!K29</f>
        <v>1</v>
      </c>
      <c r="F60" s="184">
        <f>'Match 1'!L29</f>
        <v>0</v>
      </c>
      <c r="G60" s="184">
        <f>'Match 1'!M29</f>
        <v>1</v>
      </c>
      <c r="H60" s="183"/>
      <c r="I60" s="19"/>
      <c r="J60" s="19"/>
      <c r="K60" s="19"/>
      <c r="L60" s="19"/>
      <c r="M60" s="19"/>
      <c r="N60" s="68"/>
      <c r="O60" s="93"/>
      <c r="P60" s="102"/>
      <c r="Q60" s="102"/>
      <c r="R60" s="102"/>
      <c r="S60" s="102"/>
      <c r="T60" s="102"/>
      <c r="U60" s="105"/>
      <c r="V60" s="4"/>
      <c r="W60" s="26"/>
      <c r="X60" s="20"/>
      <c r="Y60" s="20"/>
      <c r="Z60" s="20"/>
      <c r="AA60" s="27"/>
    </row>
    <row r="61" spans="1:27" s="13" customFormat="1" ht="12" customHeight="1" x14ac:dyDescent="0.15">
      <c r="A61" s="93">
        <v>59</v>
      </c>
      <c r="B61" s="184" t="str">
        <f>'Match 1'!B30</f>
        <v>D10</v>
      </c>
      <c r="C61" s="184" t="str">
        <f>'Match 1'!C30</f>
        <v>NO ANGLER</v>
      </c>
      <c r="D61" s="184">
        <f>'Match 1'!D30</f>
        <v>0</v>
      </c>
      <c r="E61" s="184">
        <f>'Match 1'!E30</f>
        <v>0</v>
      </c>
      <c r="F61" s="184">
        <f>'Match 1'!F30</f>
        <v>0</v>
      </c>
      <c r="G61" s="184">
        <f>'Match 1'!G30</f>
        <v>0</v>
      </c>
      <c r="H61" s="183"/>
      <c r="I61" s="19"/>
      <c r="J61" s="19"/>
      <c r="K61" s="19"/>
      <c r="L61" s="19"/>
      <c r="M61" s="19"/>
      <c r="N61" s="68"/>
      <c r="O61" s="93"/>
      <c r="P61" s="102"/>
      <c r="Q61" s="102"/>
      <c r="R61" s="102"/>
      <c r="S61" s="102"/>
      <c r="T61" s="102"/>
      <c r="U61" s="105"/>
      <c r="V61" s="4"/>
      <c r="W61" s="26"/>
      <c r="X61" s="20"/>
      <c r="Y61" s="20"/>
      <c r="Z61" s="20"/>
      <c r="AA61" s="27"/>
    </row>
    <row r="62" spans="1:27" s="13" customFormat="1" ht="12" customHeight="1" x14ac:dyDescent="0.15">
      <c r="A62" s="93">
        <v>60</v>
      </c>
      <c r="B62" s="184" t="str">
        <f>'Match 1'!N30</f>
        <v>F10</v>
      </c>
      <c r="C62" s="184" t="str">
        <f>'Match 1'!O30</f>
        <v>NO ANGLER</v>
      </c>
      <c r="D62" s="184">
        <f>'Match 1'!P30</f>
        <v>0</v>
      </c>
      <c r="E62" s="184">
        <f>'Match 1'!Q30</f>
        <v>0</v>
      </c>
      <c r="F62" s="184">
        <f>'Match 1'!R30</f>
        <v>0</v>
      </c>
      <c r="G62" s="184">
        <f>'Match 1'!S30</f>
        <v>0</v>
      </c>
      <c r="H62" s="183"/>
      <c r="I62" s="19"/>
      <c r="J62" s="19"/>
      <c r="K62" s="19"/>
      <c r="L62" s="19"/>
      <c r="M62" s="19"/>
      <c r="N62" s="68"/>
      <c r="O62" s="93"/>
      <c r="P62" s="102"/>
      <c r="Q62" s="102"/>
      <c r="R62" s="102"/>
      <c r="S62" s="102"/>
      <c r="T62" s="102"/>
      <c r="U62" s="105"/>
      <c r="V62" s="4"/>
      <c r="W62" s="16"/>
      <c r="X62" s="20"/>
      <c r="Y62" s="20"/>
      <c r="Z62" s="20"/>
      <c r="AA62" s="27"/>
    </row>
    <row r="63" spans="1:27" s="13" customFormat="1" ht="12" customHeight="1" x14ac:dyDescent="0.15">
      <c r="A63" s="94"/>
      <c r="B63" s="95"/>
      <c r="C63" s="95"/>
      <c r="D63" s="95"/>
      <c r="E63" s="95"/>
      <c r="F63" s="95"/>
      <c r="G63" s="96"/>
      <c r="H63" s="72"/>
      <c r="I63" s="16"/>
      <c r="J63" s="26"/>
      <c r="K63" s="20"/>
      <c r="L63" s="20"/>
      <c r="M63" s="20"/>
      <c r="N63" s="27"/>
      <c r="O63" s="45"/>
      <c r="P63" s="19"/>
      <c r="Q63" s="61"/>
      <c r="R63" s="70"/>
      <c r="S63" s="70"/>
      <c r="T63" s="70"/>
      <c r="U63" s="62"/>
      <c r="V63" s="4"/>
      <c r="W63" s="16"/>
      <c r="X63" s="20"/>
      <c r="Y63" s="20"/>
      <c r="Z63" s="20"/>
      <c r="AA63" s="27"/>
    </row>
    <row r="64" spans="1:27" s="13" customFormat="1" ht="12" customHeight="1" thickBot="1" x14ac:dyDescent="0.2">
      <c r="A64" s="97" t="s">
        <v>139</v>
      </c>
      <c r="B64" s="98"/>
      <c r="C64" s="98"/>
      <c r="D64" s="98">
        <f>SUM(D3:D63)</f>
        <v>743</v>
      </c>
      <c r="E64" s="99"/>
      <c r="F64" s="100"/>
      <c r="G64" s="101"/>
      <c r="H64" s="73" t="s">
        <v>139</v>
      </c>
      <c r="I64" s="55"/>
      <c r="J64" s="55"/>
      <c r="K64" s="64">
        <f>SUM(K3:K63)</f>
        <v>255</v>
      </c>
      <c r="L64" s="64"/>
      <c r="M64" s="64"/>
      <c r="N64" s="69"/>
      <c r="O64" s="74" t="s">
        <v>139</v>
      </c>
      <c r="P64" s="63"/>
      <c r="Q64" s="63"/>
      <c r="R64" s="71">
        <f>SUM(R3:R63)</f>
        <v>434</v>
      </c>
      <c r="S64" s="71"/>
      <c r="T64" s="71"/>
      <c r="U64" s="75"/>
      <c r="V64" s="4"/>
      <c r="W64" s="4"/>
      <c r="X64" s="4"/>
      <c r="Y64" s="4"/>
      <c r="Z64" s="4"/>
    </row>
    <row r="65" spans="1:26" s="13" customFormat="1" ht="12" customHeight="1" x14ac:dyDescent="0.15">
      <c r="A65" s="35"/>
      <c r="D65" s="12"/>
      <c r="E65" s="12"/>
      <c r="F65" s="12"/>
      <c r="G65" s="35"/>
      <c r="H65" s="35"/>
      <c r="I65" s="12"/>
      <c r="K65" s="12"/>
      <c r="L65" s="12"/>
      <c r="M65" s="12"/>
      <c r="N65" s="35"/>
      <c r="O65" s="35"/>
      <c r="R65" s="12"/>
      <c r="S65" s="12"/>
      <c r="T65" s="12"/>
      <c r="U65" s="35"/>
      <c r="X65" s="15"/>
      <c r="Y65" s="15"/>
      <c r="Z65" s="15"/>
    </row>
    <row r="66" spans="1:26" s="13" customFormat="1" ht="12" customHeight="1" x14ac:dyDescent="0.15">
      <c r="A66" s="35"/>
      <c r="D66" s="12"/>
      <c r="E66" s="12"/>
      <c r="F66" s="12"/>
      <c r="G66" s="35"/>
      <c r="H66" s="35"/>
      <c r="I66" s="12"/>
      <c r="K66" s="12"/>
      <c r="L66" s="12"/>
      <c r="M66" s="12"/>
      <c r="N66" s="35"/>
      <c r="O66" s="35"/>
      <c r="R66" s="12"/>
      <c r="S66" s="12"/>
      <c r="T66" s="12"/>
      <c r="U66" s="35"/>
      <c r="X66" s="15"/>
      <c r="Y66" s="15"/>
      <c r="Z66" s="15"/>
    </row>
    <row r="67" spans="1:26" s="13" customFormat="1" ht="12" customHeight="1" thickBot="1" x14ac:dyDescent="0.2">
      <c r="A67" s="35"/>
      <c r="D67" s="12"/>
      <c r="E67" s="12"/>
      <c r="F67" s="12"/>
      <c r="G67" s="35"/>
      <c r="H67" s="35"/>
      <c r="I67" s="12"/>
      <c r="K67" s="12"/>
      <c r="L67" s="12"/>
      <c r="M67" s="12"/>
      <c r="N67" s="35"/>
      <c r="O67" s="35"/>
      <c r="R67" s="12"/>
      <c r="S67" s="12"/>
      <c r="T67" s="12"/>
      <c r="U67" s="35"/>
      <c r="X67" s="15"/>
      <c r="Y67" s="15"/>
      <c r="Z67" s="15"/>
    </row>
    <row r="68" spans="1:26" s="13" customFormat="1" ht="26.25" customHeight="1" thickBot="1" x14ac:dyDescent="0.25">
      <c r="A68" s="81" t="s">
        <v>149</v>
      </c>
      <c r="B68" s="82"/>
      <c r="C68" s="82"/>
      <c r="D68" s="82"/>
      <c r="E68" s="82"/>
      <c r="F68" s="82"/>
      <c r="G68" s="112"/>
      <c r="H68" s="87" t="s">
        <v>137</v>
      </c>
      <c r="I68" s="88"/>
      <c r="J68" s="88"/>
      <c r="K68" s="88"/>
      <c r="L68" s="88"/>
      <c r="M68" s="88"/>
      <c r="N68" s="128"/>
      <c r="O68" s="81" t="s">
        <v>78</v>
      </c>
      <c r="P68" s="82"/>
      <c r="Q68" s="82"/>
      <c r="R68" s="82"/>
      <c r="S68" s="82"/>
      <c r="T68" s="82"/>
      <c r="U68" s="112"/>
      <c r="X68" s="15"/>
      <c r="Y68" s="15"/>
      <c r="Z68" s="15"/>
    </row>
    <row r="69" spans="1:26" ht="24" customHeight="1" x14ac:dyDescent="0.15">
      <c r="A69" s="243" t="s">
        <v>69</v>
      </c>
      <c r="B69" s="244" t="s">
        <v>63</v>
      </c>
      <c r="C69" s="244" t="s">
        <v>64</v>
      </c>
      <c r="D69" s="245" t="s">
        <v>152</v>
      </c>
      <c r="E69" s="245" t="s">
        <v>153</v>
      </c>
      <c r="F69" s="245" t="s">
        <v>154</v>
      </c>
      <c r="G69" s="246" t="s">
        <v>65</v>
      </c>
      <c r="H69" s="247" t="s">
        <v>69</v>
      </c>
      <c r="I69" s="248" t="s">
        <v>63</v>
      </c>
      <c r="J69" s="248" t="s">
        <v>64</v>
      </c>
      <c r="K69" s="249" t="s">
        <v>152</v>
      </c>
      <c r="L69" s="249" t="s">
        <v>153</v>
      </c>
      <c r="M69" s="249" t="s">
        <v>154</v>
      </c>
      <c r="N69" s="250" t="s">
        <v>65</v>
      </c>
      <c r="O69" s="251" t="s">
        <v>69</v>
      </c>
      <c r="P69" s="252" t="s">
        <v>63</v>
      </c>
      <c r="Q69" s="252" t="s">
        <v>64</v>
      </c>
      <c r="R69" s="253" t="s">
        <v>152</v>
      </c>
      <c r="S69" s="253" t="s">
        <v>153</v>
      </c>
      <c r="T69" s="253" t="s">
        <v>154</v>
      </c>
      <c r="U69" s="146" t="s">
        <v>65</v>
      </c>
      <c r="V69" s="7"/>
    </row>
    <row r="70" spans="1:26" ht="18.75" customHeight="1" x14ac:dyDescent="0.15">
      <c r="A70" s="219">
        <v>1</v>
      </c>
      <c r="B70" s="227">
        <v>5</v>
      </c>
      <c r="C70" s="229" t="s">
        <v>284</v>
      </c>
      <c r="D70" s="228">
        <v>108</v>
      </c>
      <c r="E70" s="228">
        <v>8</v>
      </c>
      <c r="F70" s="228">
        <v>0</v>
      </c>
      <c r="G70" s="228">
        <v>9</v>
      </c>
      <c r="H70" s="254">
        <v>1</v>
      </c>
      <c r="I70" s="255" t="s">
        <v>6</v>
      </c>
      <c r="J70" s="255" t="s">
        <v>285</v>
      </c>
      <c r="K70" s="255">
        <v>9</v>
      </c>
      <c r="L70" s="255">
        <v>2</v>
      </c>
      <c r="M70" s="255">
        <v>0</v>
      </c>
      <c r="N70" s="255">
        <v>9</v>
      </c>
      <c r="O70" s="219">
        <v>1</v>
      </c>
      <c r="P70" s="219" t="s">
        <v>92</v>
      </c>
      <c r="Q70" s="227" t="s">
        <v>243</v>
      </c>
      <c r="R70" s="228">
        <v>18</v>
      </c>
      <c r="S70" s="213">
        <v>15</v>
      </c>
      <c r="T70" s="213">
        <v>0</v>
      </c>
      <c r="U70" s="257">
        <v>8</v>
      </c>
      <c r="V70" s="7"/>
    </row>
    <row r="71" spans="1:26" ht="12" customHeight="1" x14ac:dyDescent="0.15">
      <c r="A71" s="219">
        <v>2</v>
      </c>
      <c r="B71" s="227">
        <v>25</v>
      </c>
      <c r="C71" s="229" t="s">
        <v>268</v>
      </c>
      <c r="D71" s="228">
        <v>102</v>
      </c>
      <c r="E71" s="228">
        <v>0</v>
      </c>
      <c r="F71" s="228">
        <v>0</v>
      </c>
      <c r="G71" s="228">
        <v>9</v>
      </c>
      <c r="H71" s="254">
        <v>2</v>
      </c>
      <c r="I71" s="255" t="s">
        <v>93</v>
      </c>
      <c r="J71" s="255" t="s">
        <v>335</v>
      </c>
      <c r="K71" s="255">
        <v>7</v>
      </c>
      <c r="L71" s="255">
        <v>10</v>
      </c>
      <c r="M71" s="255">
        <v>0</v>
      </c>
      <c r="N71" s="255">
        <v>9</v>
      </c>
      <c r="O71" s="219">
        <v>2</v>
      </c>
      <c r="P71" s="219" t="s">
        <v>90</v>
      </c>
      <c r="Q71" s="227" t="s">
        <v>292</v>
      </c>
      <c r="R71" s="213">
        <v>14</v>
      </c>
      <c r="S71" s="228">
        <v>12</v>
      </c>
      <c r="T71" s="228">
        <v>0</v>
      </c>
      <c r="U71" s="256">
        <v>7</v>
      </c>
      <c r="V71" s="7"/>
      <c r="W71" s="7"/>
      <c r="X71" s="7"/>
      <c r="Y71" s="7"/>
      <c r="Z71" s="7"/>
    </row>
    <row r="72" spans="1:26" ht="12" customHeight="1" x14ac:dyDescent="0.15">
      <c r="A72" s="219">
        <v>3</v>
      </c>
      <c r="B72" s="227">
        <v>35</v>
      </c>
      <c r="C72" s="229" t="s">
        <v>294</v>
      </c>
      <c r="D72" s="228">
        <v>99</v>
      </c>
      <c r="E72" s="228">
        <v>0</v>
      </c>
      <c r="F72" s="228">
        <v>0</v>
      </c>
      <c r="G72" s="228">
        <v>9</v>
      </c>
      <c r="H72" s="254">
        <v>3</v>
      </c>
      <c r="I72" s="255" t="s">
        <v>94</v>
      </c>
      <c r="J72" s="255" t="s">
        <v>246</v>
      </c>
      <c r="K72" s="255">
        <v>6</v>
      </c>
      <c r="L72" s="255">
        <v>10</v>
      </c>
      <c r="M72" s="255">
        <v>0</v>
      </c>
      <c r="N72" s="255">
        <v>9</v>
      </c>
      <c r="O72" s="219">
        <v>3</v>
      </c>
      <c r="P72" s="219" t="s">
        <v>43</v>
      </c>
      <c r="Q72" s="227" t="s">
        <v>375</v>
      </c>
      <c r="R72" s="229">
        <v>11</v>
      </c>
      <c r="S72" s="213">
        <v>9</v>
      </c>
      <c r="T72" s="213">
        <v>0</v>
      </c>
      <c r="U72" s="256">
        <v>8</v>
      </c>
      <c r="V72" s="7"/>
      <c r="W72" s="7"/>
      <c r="X72" s="7"/>
      <c r="Y72" s="7"/>
      <c r="Z72" s="7"/>
    </row>
    <row r="73" spans="1:26" ht="12" customHeight="1" x14ac:dyDescent="0.15">
      <c r="A73" s="219">
        <v>4</v>
      </c>
      <c r="B73" s="227">
        <v>21</v>
      </c>
      <c r="C73" s="229" t="s">
        <v>282</v>
      </c>
      <c r="D73" s="228">
        <v>88</v>
      </c>
      <c r="E73" s="228">
        <v>8</v>
      </c>
      <c r="F73" s="228">
        <v>0</v>
      </c>
      <c r="G73" s="213">
        <v>8</v>
      </c>
      <c r="H73" s="254">
        <v>4</v>
      </c>
      <c r="I73" s="255" t="s">
        <v>81</v>
      </c>
      <c r="J73" s="255" t="s">
        <v>283</v>
      </c>
      <c r="K73" s="255">
        <v>5</v>
      </c>
      <c r="L73" s="255">
        <v>13</v>
      </c>
      <c r="M73" s="255">
        <v>0</v>
      </c>
      <c r="N73" s="255">
        <v>9</v>
      </c>
      <c r="O73" s="219">
        <v>4</v>
      </c>
      <c r="P73" s="219" t="s">
        <v>121</v>
      </c>
      <c r="Q73" s="227" t="s">
        <v>269</v>
      </c>
      <c r="R73" s="228">
        <v>11</v>
      </c>
      <c r="S73" s="228">
        <v>3</v>
      </c>
      <c r="T73" s="228">
        <v>0</v>
      </c>
      <c r="U73" s="256">
        <v>6</v>
      </c>
      <c r="V73" s="7"/>
      <c r="W73" s="7"/>
      <c r="X73" s="7"/>
      <c r="Y73" s="7"/>
      <c r="Z73" s="7"/>
    </row>
    <row r="74" spans="1:26" ht="12" customHeight="1" x14ac:dyDescent="0.15">
      <c r="A74" s="219">
        <v>5</v>
      </c>
      <c r="B74" s="227">
        <v>40</v>
      </c>
      <c r="C74" s="229" t="s">
        <v>246</v>
      </c>
      <c r="D74" s="228">
        <v>87</v>
      </c>
      <c r="E74" s="228">
        <v>8</v>
      </c>
      <c r="F74" s="228">
        <v>0</v>
      </c>
      <c r="G74" s="228">
        <v>8</v>
      </c>
      <c r="H74" s="254">
        <v>5</v>
      </c>
      <c r="I74" s="255" t="s">
        <v>36</v>
      </c>
      <c r="J74" s="255" t="s">
        <v>318</v>
      </c>
      <c r="K74" s="255">
        <v>5</v>
      </c>
      <c r="L74" s="255">
        <v>7</v>
      </c>
      <c r="M74" s="255">
        <v>0</v>
      </c>
      <c r="N74" s="255">
        <v>8</v>
      </c>
      <c r="O74" s="219">
        <v>5</v>
      </c>
      <c r="P74" s="219" t="s">
        <v>116</v>
      </c>
      <c r="Q74" s="227" t="s">
        <v>246</v>
      </c>
      <c r="R74" s="228">
        <v>10.15</v>
      </c>
      <c r="S74" s="213">
        <v>15</v>
      </c>
      <c r="T74" s="213">
        <v>0</v>
      </c>
      <c r="U74" s="257">
        <v>5</v>
      </c>
      <c r="V74" s="7"/>
      <c r="W74" s="7"/>
      <c r="X74" s="7"/>
      <c r="Y74" s="7"/>
      <c r="Z74" s="7"/>
    </row>
    <row r="75" spans="1:26" ht="12" customHeight="1" x14ac:dyDescent="0.15">
      <c r="A75" s="219">
        <v>6</v>
      </c>
      <c r="B75" s="227">
        <v>24</v>
      </c>
      <c r="C75" s="228" t="s">
        <v>265</v>
      </c>
      <c r="D75" s="228">
        <v>83</v>
      </c>
      <c r="E75" s="228">
        <v>8</v>
      </c>
      <c r="F75" s="228">
        <v>0</v>
      </c>
      <c r="G75" s="213">
        <v>7</v>
      </c>
      <c r="H75" s="254">
        <v>6</v>
      </c>
      <c r="I75" s="255" t="s">
        <v>80</v>
      </c>
      <c r="J75" s="255" t="s">
        <v>295</v>
      </c>
      <c r="K75" s="255">
        <v>5</v>
      </c>
      <c r="L75" s="255">
        <v>4</v>
      </c>
      <c r="M75" s="255">
        <v>0</v>
      </c>
      <c r="N75" s="255">
        <v>7</v>
      </c>
      <c r="O75" s="219">
        <v>6</v>
      </c>
      <c r="P75" s="219" t="s">
        <v>42</v>
      </c>
      <c r="Q75" s="227" t="s">
        <v>271</v>
      </c>
      <c r="R75" s="229">
        <v>9</v>
      </c>
      <c r="S75" s="228">
        <v>4</v>
      </c>
      <c r="T75" s="228">
        <v>0</v>
      </c>
      <c r="U75" s="256">
        <v>8</v>
      </c>
      <c r="V75" s="7"/>
      <c r="W75" s="7"/>
      <c r="X75" s="7"/>
      <c r="Y75" s="7"/>
      <c r="Z75" s="7"/>
    </row>
    <row r="76" spans="1:26" ht="12" customHeight="1" x14ac:dyDescent="0.15">
      <c r="A76" s="219">
        <v>7</v>
      </c>
      <c r="B76" s="227">
        <v>36</v>
      </c>
      <c r="C76" s="228" t="s">
        <v>327</v>
      </c>
      <c r="D76" s="228">
        <v>82</v>
      </c>
      <c r="E76" s="228">
        <v>0</v>
      </c>
      <c r="F76" s="228">
        <v>0</v>
      </c>
      <c r="G76" s="213">
        <v>7</v>
      </c>
      <c r="H76" s="254">
        <v>7</v>
      </c>
      <c r="I76" s="255" t="s">
        <v>91</v>
      </c>
      <c r="J76" s="255" t="s">
        <v>327</v>
      </c>
      <c r="K76" s="255">
        <v>4</v>
      </c>
      <c r="L76" s="255">
        <v>12</v>
      </c>
      <c r="M76" s="255">
        <v>0</v>
      </c>
      <c r="N76" s="255">
        <v>8</v>
      </c>
      <c r="O76" s="219">
        <v>7</v>
      </c>
      <c r="P76" s="219" t="s">
        <v>89</v>
      </c>
      <c r="Q76" s="227" t="s">
        <v>259</v>
      </c>
      <c r="R76" s="229">
        <v>7</v>
      </c>
      <c r="S76" s="228">
        <v>14</v>
      </c>
      <c r="T76" s="228">
        <v>0</v>
      </c>
      <c r="U76" s="256">
        <v>8</v>
      </c>
      <c r="V76" s="7"/>
      <c r="W76" s="7"/>
      <c r="X76" s="7"/>
      <c r="Y76" s="7"/>
      <c r="Z76" s="7"/>
    </row>
    <row r="77" spans="1:26" ht="12" customHeight="1" x14ac:dyDescent="0.15">
      <c r="A77" s="219">
        <v>8</v>
      </c>
      <c r="B77" s="227">
        <v>16</v>
      </c>
      <c r="C77" s="229" t="s">
        <v>350</v>
      </c>
      <c r="D77" s="228">
        <v>73</v>
      </c>
      <c r="E77" s="228">
        <v>0</v>
      </c>
      <c r="F77" s="228">
        <v>0</v>
      </c>
      <c r="G77" s="228">
        <v>6</v>
      </c>
      <c r="H77" s="254">
        <v>8</v>
      </c>
      <c r="I77" s="255" t="s">
        <v>82</v>
      </c>
      <c r="J77" s="255" t="s">
        <v>259</v>
      </c>
      <c r="K77" s="255">
        <v>4</v>
      </c>
      <c r="L77" s="255">
        <v>4</v>
      </c>
      <c r="M77" s="255">
        <v>0</v>
      </c>
      <c r="N77" s="255">
        <v>7</v>
      </c>
      <c r="O77" s="219">
        <v>8</v>
      </c>
      <c r="P77" s="219" t="s">
        <v>115</v>
      </c>
      <c r="Q77" s="227" t="s">
        <v>376</v>
      </c>
      <c r="R77" s="228">
        <v>6</v>
      </c>
      <c r="S77" s="228">
        <v>12</v>
      </c>
      <c r="T77" s="228">
        <v>0</v>
      </c>
      <c r="U77" s="256">
        <v>4</v>
      </c>
      <c r="V77" s="7"/>
      <c r="W77" s="7"/>
      <c r="X77" s="7"/>
      <c r="Y77" s="7"/>
      <c r="Z77" s="7"/>
    </row>
    <row r="78" spans="1:26" ht="12" customHeight="1" x14ac:dyDescent="0.15">
      <c r="A78" s="219">
        <v>9</v>
      </c>
      <c r="B78" s="227">
        <v>3</v>
      </c>
      <c r="C78" s="229" t="s">
        <v>348</v>
      </c>
      <c r="D78" s="213">
        <v>69</v>
      </c>
      <c r="E78" s="213">
        <v>0</v>
      </c>
      <c r="F78" s="228">
        <v>0</v>
      </c>
      <c r="G78" s="228">
        <v>8</v>
      </c>
      <c r="H78" s="254">
        <v>9</v>
      </c>
      <c r="I78" s="255" t="s">
        <v>119</v>
      </c>
      <c r="J78" s="255" t="s">
        <v>279</v>
      </c>
      <c r="K78" s="255">
        <v>4</v>
      </c>
      <c r="L78" s="255">
        <v>4</v>
      </c>
      <c r="M78" s="255">
        <v>0</v>
      </c>
      <c r="N78" s="255">
        <v>9</v>
      </c>
      <c r="O78" s="219">
        <v>9</v>
      </c>
      <c r="P78" s="219" t="s">
        <v>95</v>
      </c>
      <c r="Q78" s="227" t="s">
        <v>281</v>
      </c>
      <c r="R78" s="229">
        <v>6</v>
      </c>
      <c r="S78" s="228">
        <v>6</v>
      </c>
      <c r="T78" s="228">
        <v>8</v>
      </c>
      <c r="U78" s="256">
        <v>7</v>
      </c>
      <c r="V78" s="7"/>
      <c r="W78" s="7"/>
      <c r="X78" s="7"/>
      <c r="Y78" s="7"/>
      <c r="Z78" s="7"/>
    </row>
    <row r="79" spans="1:26" ht="12" customHeight="1" x14ac:dyDescent="0.15">
      <c r="A79" s="219">
        <v>10</v>
      </c>
      <c r="B79" s="227">
        <v>18</v>
      </c>
      <c r="C79" s="228" t="s">
        <v>256</v>
      </c>
      <c r="D79" s="228">
        <v>55</v>
      </c>
      <c r="E79" s="228">
        <v>8</v>
      </c>
      <c r="F79" s="228">
        <v>0</v>
      </c>
      <c r="G79" s="228">
        <v>5</v>
      </c>
      <c r="H79" s="254">
        <v>10</v>
      </c>
      <c r="I79" s="255" t="s">
        <v>43</v>
      </c>
      <c r="J79" s="255" t="s">
        <v>268</v>
      </c>
      <c r="K79" s="255">
        <v>3</v>
      </c>
      <c r="L79" s="255">
        <v>15</v>
      </c>
      <c r="M79" s="255">
        <v>0</v>
      </c>
      <c r="N79" s="255">
        <v>8</v>
      </c>
      <c r="O79" s="219">
        <v>10</v>
      </c>
      <c r="P79" s="219" t="s">
        <v>119</v>
      </c>
      <c r="Q79" s="227" t="s">
        <v>255</v>
      </c>
      <c r="R79" s="228">
        <v>6</v>
      </c>
      <c r="S79" s="228">
        <v>0</v>
      </c>
      <c r="T79" s="228">
        <v>0</v>
      </c>
      <c r="U79" s="256">
        <v>6</v>
      </c>
      <c r="V79" s="7"/>
      <c r="W79" s="7"/>
      <c r="X79" s="7"/>
      <c r="Y79" s="7"/>
      <c r="Z79" s="7"/>
    </row>
    <row r="80" spans="1:26" ht="12" customHeight="1" x14ac:dyDescent="0.15">
      <c r="A80" s="219">
        <v>11</v>
      </c>
      <c r="B80" s="227">
        <v>38</v>
      </c>
      <c r="C80" s="228" t="s">
        <v>335</v>
      </c>
      <c r="D80" s="228">
        <v>55</v>
      </c>
      <c r="E80" s="228">
        <v>8</v>
      </c>
      <c r="F80" s="228">
        <v>0</v>
      </c>
      <c r="G80" s="213">
        <v>6</v>
      </c>
      <c r="H80" s="254">
        <v>11</v>
      </c>
      <c r="I80" s="255" t="s">
        <v>7</v>
      </c>
      <c r="J80" s="255" t="s">
        <v>293</v>
      </c>
      <c r="K80" s="255">
        <v>3</v>
      </c>
      <c r="L80" s="255">
        <v>13</v>
      </c>
      <c r="M80" s="255">
        <v>0</v>
      </c>
      <c r="N80" s="255">
        <v>6</v>
      </c>
      <c r="O80" s="219">
        <v>11</v>
      </c>
      <c r="P80" s="219" t="s">
        <v>99</v>
      </c>
      <c r="Q80" s="227" t="s">
        <v>372</v>
      </c>
      <c r="R80" s="229">
        <v>5</v>
      </c>
      <c r="S80" s="228">
        <v>9</v>
      </c>
      <c r="T80" s="228">
        <v>0</v>
      </c>
      <c r="U80" s="256">
        <v>7</v>
      </c>
      <c r="V80" s="7"/>
      <c r="W80" s="7"/>
      <c r="X80" s="7"/>
      <c r="Y80" s="7"/>
      <c r="Z80" s="7"/>
    </row>
    <row r="81" spans="1:26" ht="12" customHeight="1" x14ac:dyDescent="0.15">
      <c r="A81" s="219">
        <v>12</v>
      </c>
      <c r="B81" s="227">
        <v>28</v>
      </c>
      <c r="C81" s="229" t="s">
        <v>291</v>
      </c>
      <c r="D81" s="228">
        <v>52</v>
      </c>
      <c r="E81" s="228">
        <v>0</v>
      </c>
      <c r="F81" s="228">
        <v>0</v>
      </c>
      <c r="G81" s="228">
        <v>4</v>
      </c>
      <c r="H81" s="254">
        <v>12</v>
      </c>
      <c r="I81" s="255" t="s">
        <v>92</v>
      </c>
      <c r="J81" s="255" t="s">
        <v>292</v>
      </c>
      <c r="K81" s="255">
        <v>3</v>
      </c>
      <c r="L81" s="255">
        <v>12</v>
      </c>
      <c r="M81" s="255">
        <v>0</v>
      </c>
      <c r="N81" s="255">
        <v>9</v>
      </c>
      <c r="O81" s="219">
        <v>12</v>
      </c>
      <c r="P81" s="219" t="s">
        <v>80</v>
      </c>
      <c r="Q81" s="227" t="s">
        <v>282</v>
      </c>
      <c r="R81" s="213">
        <v>5</v>
      </c>
      <c r="S81" s="213">
        <v>5</v>
      </c>
      <c r="T81" s="213">
        <v>0</v>
      </c>
      <c r="U81" s="256">
        <v>8</v>
      </c>
      <c r="V81" s="7"/>
      <c r="W81" s="7"/>
      <c r="X81" s="7"/>
      <c r="Y81" s="7"/>
      <c r="Z81" s="7"/>
    </row>
    <row r="82" spans="1:26" ht="12" customHeight="1" x14ac:dyDescent="0.15">
      <c r="A82" s="219">
        <v>13</v>
      </c>
      <c r="B82" s="227">
        <v>19</v>
      </c>
      <c r="C82" s="228" t="s">
        <v>257</v>
      </c>
      <c r="D82" s="228">
        <v>46</v>
      </c>
      <c r="E82" s="228">
        <v>8</v>
      </c>
      <c r="F82" s="228">
        <v>0</v>
      </c>
      <c r="G82" s="228">
        <v>3</v>
      </c>
      <c r="H82" s="254">
        <v>13</v>
      </c>
      <c r="I82" s="255" t="s">
        <v>21</v>
      </c>
      <c r="J82" s="255" t="s">
        <v>257</v>
      </c>
      <c r="K82" s="255">
        <v>3</v>
      </c>
      <c r="L82" s="255">
        <v>10</v>
      </c>
      <c r="M82" s="255">
        <v>0</v>
      </c>
      <c r="N82" s="255">
        <v>8</v>
      </c>
      <c r="O82" s="219">
        <v>13</v>
      </c>
      <c r="P82" s="219" t="s">
        <v>117</v>
      </c>
      <c r="Q82" s="227" t="s">
        <v>253</v>
      </c>
      <c r="R82" s="229">
        <v>4</v>
      </c>
      <c r="S82" s="228">
        <v>12</v>
      </c>
      <c r="T82" s="228">
        <v>0</v>
      </c>
      <c r="U82" s="256">
        <v>6</v>
      </c>
      <c r="V82" s="7"/>
      <c r="W82" s="7"/>
      <c r="X82" s="7"/>
      <c r="Y82" s="7"/>
      <c r="Z82" s="7"/>
    </row>
    <row r="83" spans="1:26" ht="12" customHeight="1" x14ac:dyDescent="0.15">
      <c r="A83" s="219">
        <v>14</v>
      </c>
      <c r="B83" s="227">
        <v>31</v>
      </c>
      <c r="C83" s="229" t="s">
        <v>270</v>
      </c>
      <c r="D83" s="228">
        <v>45</v>
      </c>
      <c r="E83" s="228">
        <v>0</v>
      </c>
      <c r="F83" s="228">
        <v>0</v>
      </c>
      <c r="G83" s="228">
        <v>4.5</v>
      </c>
      <c r="H83" s="254">
        <v>14</v>
      </c>
      <c r="I83" s="255" t="s">
        <v>100</v>
      </c>
      <c r="J83" s="255" t="s">
        <v>322</v>
      </c>
      <c r="K83" s="255">
        <v>3</v>
      </c>
      <c r="L83" s="255">
        <v>9</v>
      </c>
      <c r="M83" s="255">
        <v>0</v>
      </c>
      <c r="N83" s="255">
        <v>5</v>
      </c>
      <c r="O83" s="219">
        <v>14</v>
      </c>
      <c r="P83" s="219" t="s">
        <v>88</v>
      </c>
      <c r="Q83" s="227" t="s">
        <v>294</v>
      </c>
      <c r="R83" s="213">
        <v>4</v>
      </c>
      <c r="S83" s="228">
        <v>9</v>
      </c>
      <c r="T83" s="228">
        <v>0</v>
      </c>
      <c r="U83" s="256">
        <v>5</v>
      </c>
      <c r="V83" s="7"/>
      <c r="W83" s="7"/>
      <c r="X83" s="7"/>
      <c r="Y83" s="7"/>
      <c r="Z83" s="7"/>
    </row>
    <row r="84" spans="1:26" ht="12" customHeight="1" x14ac:dyDescent="0.15">
      <c r="A84" s="219">
        <v>15</v>
      </c>
      <c r="B84" s="227">
        <v>32</v>
      </c>
      <c r="C84" s="228" t="s">
        <v>320</v>
      </c>
      <c r="D84" s="228">
        <v>45</v>
      </c>
      <c r="E84" s="228">
        <v>0</v>
      </c>
      <c r="F84" s="228">
        <v>0</v>
      </c>
      <c r="G84" s="228">
        <v>4.5</v>
      </c>
      <c r="H84" s="254">
        <v>15</v>
      </c>
      <c r="I84" s="255" t="s">
        <v>101</v>
      </c>
      <c r="J84" s="255" t="s">
        <v>250</v>
      </c>
      <c r="K84" s="255">
        <v>3</v>
      </c>
      <c r="L84" s="255">
        <v>8</v>
      </c>
      <c r="M84" s="255">
        <v>0</v>
      </c>
      <c r="N84" s="255">
        <v>7</v>
      </c>
      <c r="O84" s="219">
        <v>15</v>
      </c>
      <c r="P84" s="219" t="s">
        <v>44</v>
      </c>
      <c r="Q84" s="227" t="s">
        <v>244</v>
      </c>
      <c r="R84" s="229">
        <v>4</v>
      </c>
      <c r="S84" s="228">
        <v>8</v>
      </c>
      <c r="T84" s="228">
        <v>0</v>
      </c>
      <c r="U84" s="256">
        <v>3</v>
      </c>
    </row>
    <row r="85" spans="1:26" ht="12" customHeight="1" x14ac:dyDescent="0.15">
      <c r="A85" s="219">
        <v>16</v>
      </c>
      <c r="B85" s="227">
        <v>34</v>
      </c>
      <c r="C85" s="229" t="s">
        <v>250</v>
      </c>
      <c r="D85" s="228">
        <v>43</v>
      </c>
      <c r="E85" s="228">
        <v>8</v>
      </c>
      <c r="F85" s="228">
        <v>0</v>
      </c>
      <c r="G85" s="213">
        <v>3</v>
      </c>
      <c r="H85" s="254">
        <v>16</v>
      </c>
      <c r="I85" s="255" t="s">
        <v>97</v>
      </c>
      <c r="J85" s="255" t="s">
        <v>274</v>
      </c>
      <c r="K85" s="255">
        <v>3</v>
      </c>
      <c r="L85" s="255">
        <v>8</v>
      </c>
      <c r="M85" s="255">
        <v>0</v>
      </c>
      <c r="N85" s="255">
        <v>7</v>
      </c>
      <c r="O85" s="219">
        <v>16</v>
      </c>
      <c r="P85" s="219" t="s">
        <v>36</v>
      </c>
      <c r="Q85" s="227" t="s">
        <v>270</v>
      </c>
      <c r="R85" s="229">
        <v>4</v>
      </c>
      <c r="S85" s="228">
        <v>0</v>
      </c>
      <c r="T85" s="228">
        <v>0</v>
      </c>
      <c r="U85" s="256">
        <v>7</v>
      </c>
      <c r="V85" s="7"/>
      <c r="W85" s="7"/>
      <c r="X85" s="7"/>
      <c r="Y85" s="7"/>
      <c r="Z85" s="7"/>
    </row>
    <row r="86" spans="1:26" ht="12" customHeight="1" x14ac:dyDescent="0.15">
      <c r="A86" s="219">
        <v>17</v>
      </c>
      <c r="B86" s="227">
        <v>2</v>
      </c>
      <c r="C86" s="229" t="s">
        <v>287</v>
      </c>
      <c r="D86" s="228">
        <v>41</v>
      </c>
      <c r="E86" s="228">
        <v>0</v>
      </c>
      <c r="F86" s="228">
        <v>0</v>
      </c>
      <c r="G86" s="213">
        <v>7</v>
      </c>
      <c r="H86" s="254">
        <v>17</v>
      </c>
      <c r="I86" s="255" t="s">
        <v>84</v>
      </c>
      <c r="J86" s="255" t="s">
        <v>284</v>
      </c>
      <c r="K86" s="255">
        <v>3</v>
      </c>
      <c r="L86" s="255">
        <v>7</v>
      </c>
      <c r="M86" s="255">
        <v>0</v>
      </c>
      <c r="N86" s="255">
        <v>4</v>
      </c>
      <c r="O86" s="219">
        <v>17</v>
      </c>
      <c r="P86" s="219" t="s">
        <v>122</v>
      </c>
      <c r="Q86" s="227" t="s">
        <v>285</v>
      </c>
      <c r="R86" s="228">
        <v>3</v>
      </c>
      <c r="S86" s="228">
        <v>14</v>
      </c>
      <c r="T86" s="228">
        <v>0</v>
      </c>
      <c r="U86" s="256">
        <v>2</v>
      </c>
      <c r="V86" s="7"/>
      <c r="W86" s="7"/>
      <c r="X86" s="7"/>
      <c r="Y86" s="7"/>
      <c r="Z86" s="7"/>
    </row>
    <row r="87" spans="1:26" ht="12" customHeight="1" x14ac:dyDescent="0.15">
      <c r="A87" s="219">
        <v>18</v>
      </c>
      <c r="B87" s="227">
        <v>10</v>
      </c>
      <c r="C87" s="228" t="s">
        <v>272</v>
      </c>
      <c r="D87" s="228">
        <v>37</v>
      </c>
      <c r="E87" s="228">
        <v>8</v>
      </c>
      <c r="F87" s="228">
        <v>0</v>
      </c>
      <c r="G87" s="213">
        <v>6</v>
      </c>
      <c r="H87" s="254">
        <v>18</v>
      </c>
      <c r="I87" s="255" t="s">
        <v>95</v>
      </c>
      <c r="J87" s="255" t="s">
        <v>261</v>
      </c>
      <c r="K87" s="255">
        <v>3</v>
      </c>
      <c r="L87" s="255">
        <v>3</v>
      </c>
      <c r="M87" s="255">
        <v>0</v>
      </c>
      <c r="N87" s="255">
        <v>6</v>
      </c>
      <c r="O87" s="219">
        <v>18</v>
      </c>
      <c r="P87" s="219" t="s">
        <v>123</v>
      </c>
      <c r="Q87" s="227" t="s">
        <v>377</v>
      </c>
      <c r="R87" s="229">
        <v>3</v>
      </c>
      <c r="S87" s="228">
        <v>11</v>
      </c>
      <c r="T87" s="228">
        <v>0</v>
      </c>
      <c r="U87" s="256">
        <v>6</v>
      </c>
      <c r="V87" s="7"/>
      <c r="W87" s="7"/>
      <c r="X87" s="7"/>
      <c r="Y87" s="7"/>
      <c r="Z87" s="7"/>
    </row>
    <row r="88" spans="1:26" ht="12" customHeight="1" x14ac:dyDescent="0.15">
      <c r="A88" s="219">
        <v>19</v>
      </c>
      <c r="B88" s="227">
        <v>11</v>
      </c>
      <c r="C88" s="229" t="s">
        <v>249</v>
      </c>
      <c r="D88" s="228">
        <v>34</v>
      </c>
      <c r="E88" s="228">
        <v>0</v>
      </c>
      <c r="F88" s="228">
        <v>0</v>
      </c>
      <c r="G88" s="228">
        <v>5</v>
      </c>
      <c r="H88" s="254">
        <v>19</v>
      </c>
      <c r="I88" s="255" t="s">
        <v>123</v>
      </c>
      <c r="J88" s="255" t="s">
        <v>271</v>
      </c>
      <c r="K88" s="255">
        <v>3</v>
      </c>
      <c r="L88" s="255">
        <v>3</v>
      </c>
      <c r="M88" s="255">
        <v>0</v>
      </c>
      <c r="N88" s="255">
        <v>3</v>
      </c>
      <c r="O88" s="219">
        <v>19</v>
      </c>
      <c r="P88" s="219" t="s">
        <v>7</v>
      </c>
      <c r="Q88" s="227" t="s">
        <v>248</v>
      </c>
      <c r="R88" s="229">
        <v>3</v>
      </c>
      <c r="S88" s="228">
        <v>9</v>
      </c>
      <c r="T88" s="228">
        <v>0</v>
      </c>
      <c r="U88" s="256">
        <v>5</v>
      </c>
      <c r="V88" s="7"/>
      <c r="W88" s="7"/>
      <c r="X88" s="7"/>
      <c r="Y88" s="7"/>
      <c r="Z88" s="7"/>
    </row>
    <row r="89" spans="1:26" ht="12" customHeight="1" x14ac:dyDescent="0.15">
      <c r="A89" s="219">
        <v>20</v>
      </c>
      <c r="B89" s="227">
        <v>13</v>
      </c>
      <c r="C89" s="229" t="s">
        <v>283</v>
      </c>
      <c r="D89" s="228">
        <v>33</v>
      </c>
      <c r="E89" s="228">
        <v>8</v>
      </c>
      <c r="F89" s="228">
        <v>0</v>
      </c>
      <c r="G89" s="213">
        <v>4</v>
      </c>
      <c r="H89" s="254">
        <v>20</v>
      </c>
      <c r="I89" s="255" t="s">
        <v>88</v>
      </c>
      <c r="J89" s="255" t="s">
        <v>247</v>
      </c>
      <c r="K89" s="255">
        <v>3</v>
      </c>
      <c r="L89" s="255">
        <v>2</v>
      </c>
      <c r="M89" s="255">
        <v>0</v>
      </c>
      <c r="N89" s="255">
        <v>5</v>
      </c>
      <c r="O89" s="219">
        <v>20</v>
      </c>
      <c r="P89" s="219" t="s">
        <v>87</v>
      </c>
      <c r="Q89" s="227" t="s">
        <v>268</v>
      </c>
      <c r="R89" s="228">
        <v>3</v>
      </c>
      <c r="S89" s="228">
        <v>8</v>
      </c>
      <c r="T89" s="228">
        <v>0</v>
      </c>
      <c r="U89" s="256">
        <v>4</v>
      </c>
      <c r="X89" s="7"/>
      <c r="Y89" s="7"/>
      <c r="Z89" s="7"/>
    </row>
    <row r="90" spans="1:26" ht="12" customHeight="1" x14ac:dyDescent="0.15">
      <c r="A90" s="219">
        <v>21</v>
      </c>
      <c r="B90" s="227">
        <v>29</v>
      </c>
      <c r="C90" s="229" t="s">
        <v>271</v>
      </c>
      <c r="D90" s="228">
        <v>23</v>
      </c>
      <c r="E90" s="228">
        <v>8</v>
      </c>
      <c r="F90" s="228">
        <v>0</v>
      </c>
      <c r="G90" s="228">
        <v>2</v>
      </c>
      <c r="H90" s="254">
        <v>21</v>
      </c>
      <c r="I90" s="255" t="s">
        <v>116</v>
      </c>
      <c r="J90" s="255" t="s">
        <v>368</v>
      </c>
      <c r="K90" s="255">
        <v>2</v>
      </c>
      <c r="L90" s="255">
        <v>15</v>
      </c>
      <c r="M90" s="255">
        <v>0</v>
      </c>
      <c r="N90" s="255">
        <v>8</v>
      </c>
      <c r="O90" s="219">
        <v>21</v>
      </c>
      <c r="P90" s="219" t="s">
        <v>37</v>
      </c>
      <c r="Q90" s="227" t="s">
        <v>328</v>
      </c>
      <c r="R90" s="229">
        <v>3</v>
      </c>
      <c r="S90" s="228">
        <v>7</v>
      </c>
      <c r="T90" s="228">
        <v>0</v>
      </c>
      <c r="U90" s="256">
        <v>3.5</v>
      </c>
    </row>
    <row r="91" spans="1:26" ht="12" customHeight="1" x14ac:dyDescent="0.15">
      <c r="A91" s="219">
        <v>22</v>
      </c>
      <c r="B91" s="227">
        <v>15</v>
      </c>
      <c r="C91" s="229" t="s">
        <v>279</v>
      </c>
      <c r="D91" s="228">
        <v>23</v>
      </c>
      <c r="E91" s="228">
        <v>0</v>
      </c>
      <c r="F91" s="228">
        <v>0</v>
      </c>
      <c r="G91" s="213">
        <v>2</v>
      </c>
      <c r="H91" s="254">
        <v>22</v>
      </c>
      <c r="I91" s="255" t="s">
        <v>86</v>
      </c>
      <c r="J91" s="255" t="s">
        <v>288</v>
      </c>
      <c r="K91" s="255">
        <v>2</v>
      </c>
      <c r="L91" s="255">
        <v>14</v>
      </c>
      <c r="M91" s="255">
        <v>0</v>
      </c>
      <c r="N91" s="255">
        <v>8</v>
      </c>
      <c r="O91" s="219">
        <v>22</v>
      </c>
      <c r="P91" s="219" t="s">
        <v>97</v>
      </c>
      <c r="Q91" s="227" t="s">
        <v>279</v>
      </c>
      <c r="R91" s="229">
        <v>3</v>
      </c>
      <c r="S91" s="228">
        <v>7</v>
      </c>
      <c r="T91" s="228">
        <v>0</v>
      </c>
      <c r="U91" s="256">
        <v>3.5</v>
      </c>
    </row>
    <row r="92" spans="1:26" ht="12" customHeight="1" x14ac:dyDescent="0.15">
      <c r="A92" s="219">
        <v>23</v>
      </c>
      <c r="B92" s="227">
        <v>34</v>
      </c>
      <c r="C92" s="228" t="s">
        <v>244</v>
      </c>
      <c r="D92" s="228">
        <v>19</v>
      </c>
      <c r="E92" s="228">
        <v>2</v>
      </c>
      <c r="F92" s="228">
        <v>0</v>
      </c>
      <c r="G92" s="228">
        <v>9</v>
      </c>
      <c r="H92" s="254">
        <v>23</v>
      </c>
      <c r="I92" s="255" t="s">
        <v>83</v>
      </c>
      <c r="J92" s="255" t="s">
        <v>245</v>
      </c>
      <c r="K92" s="255">
        <v>2</v>
      </c>
      <c r="L92" s="255">
        <v>14</v>
      </c>
      <c r="M92" s="255">
        <v>0</v>
      </c>
      <c r="N92" s="255">
        <v>6</v>
      </c>
      <c r="O92" s="219">
        <v>23</v>
      </c>
      <c r="P92" s="219" t="s">
        <v>102</v>
      </c>
      <c r="Q92" s="227" t="s">
        <v>254</v>
      </c>
      <c r="R92" s="229">
        <v>3</v>
      </c>
      <c r="S92" s="228">
        <v>5</v>
      </c>
      <c r="T92" s="228">
        <v>0</v>
      </c>
      <c r="U92" s="256">
        <v>8</v>
      </c>
    </row>
    <row r="93" spans="1:26" ht="12" customHeight="1" x14ac:dyDescent="0.15">
      <c r="A93" s="219">
        <v>24</v>
      </c>
      <c r="B93" s="227">
        <v>21</v>
      </c>
      <c r="C93" s="228" t="s">
        <v>259</v>
      </c>
      <c r="D93" s="228">
        <v>18</v>
      </c>
      <c r="E93" s="228">
        <v>11</v>
      </c>
      <c r="F93" s="228">
        <v>0</v>
      </c>
      <c r="G93" s="228">
        <v>9</v>
      </c>
      <c r="H93" s="254">
        <v>24</v>
      </c>
      <c r="I93" s="255" t="s">
        <v>42</v>
      </c>
      <c r="J93" s="255" t="s">
        <v>272</v>
      </c>
      <c r="K93" s="255">
        <v>2</v>
      </c>
      <c r="L93" s="255">
        <v>12</v>
      </c>
      <c r="M93" s="255">
        <v>8</v>
      </c>
      <c r="N93" s="255">
        <v>5</v>
      </c>
      <c r="O93" s="219">
        <v>24</v>
      </c>
      <c r="P93" s="219" t="s">
        <v>151</v>
      </c>
      <c r="Q93" s="227" t="s">
        <v>319</v>
      </c>
      <c r="R93" s="228">
        <v>3</v>
      </c>
      <c r="S93" s="228">
        <v>4</v>
      </c>
      <c r="T93" s="228">
        <v>0</v>
      </c>
      <c r="U93" s="256">
        <v>1</v>
      </c>
    </row>
    <row r="94" spans="1:26" ht="12" customHeight="1" x14ac:dyDescent="0.15">
      <c r="A94" s="219">
        <v>25</v>
      </c>
      <c r="B94" s="227">
        <v>27</v>
      </c>
      <c r="C94" s="229" t="s">
        <v>288</v>
      </c>
      <c r="D94" s="228">
        <v>17</v>
      </c>
      <c r="E94" s="228">
        <v>6</v>
      </c>
      <c r="F94" s="228">
        <v>0</v>
      </c>
      <c r="G94" s="213">
        <v>8</v>
      </c>
      <c r="H94" s="254">
        <v>25</v>
      </c>
      <c r="I94" s="255" t="s">
        <v>85</v>
      </c>
      <c r="J94" s="255" t="s">
        <v>256</v>
      </c>
      <c r="K94" s="255">
        <v>2</v>
      </c>
      <c r="L94" s="255">
        <v>12</v>
      </c>
      <c r="M94" s="255">
        <v>0</v>
      </c>
      <c r="N94" s="255">
        <v>6</v>
      </c>
      <c r="O94" s="219">
        <v>25</v>
      </c>
      <c r="P94" s="219" t="s">
        <v>6</v>
      </c>
      <c r="Q94" s="227" t="s">
        <v>265</v>
      </c>
      <c r="R94" s="229">
        <v>3</v>
      </c>
      <c r="S94" s="228">
        <v>3</v>
      </c>
      <c r="T94" s="228">
        <v>0</v>
      </c>
      <c r="U94" s="256">
        <v>7</v>
      </c>
    </row>
    <row r="95" spans="1:26" ht="12" customHeight="1" x14ac:dyDescent="0.15">
      <c r="A95" s="219">
        <v>26</v>
      </c>
      <c r="B95" s="227">
        <v>37</v>
      </c>
      <c r="C95" s="228" t="s">
        <v>281</v>
      </c>
      <c r="D95" s="228">
        <v>17</v>
      </c>
      <c r="E95" s="228">
        <v>0</v>
      </c>
      <c r="F95" s="228">
        <v>0</v>
      </c>
      <c r="G95" s="228">
        <v>1</v>
      </c>
      <c r="H95" s="254">
        <v>26</v>
      </c>
      <c r="I95" s="255" t="s">
        <v>79</v>
      </c>
      <c r="J95" s="255" t="s">
        <v>270</v>
      </c>
      <c r="K95" s="255">
        <v>2</v>
      </c>
      <c r="L95" s="255">
        <v>12</v>
      </c>
      <c r="M95" s="255">
        <v>0</v>
      </c>
      <c r="N95" s="255">
        <v>4</v>
      </c>
      <c r="O95" s="219">
        <v>26</v>
      </c>
      <c r="P95" s="219" t="s">
        <v>120</v>
      </c>
      <c r="Q95" s="227" t="s">
        <v>260</v>
      </c>
      <c r="R95" s="228">
        <v>3</v>
      </c>
      <c r="S95" s="228">
        <v>1</v>
      </c>
      <c r="T95" s="228">
        <v>8</v>
      </c>
      <c r="U95" s="256">
        <v>2</v>
      </c>
    </row>
    <row r="96" spans="1:26" ht="12" customHeight="1" x14ac:dyDescent="0.15">
      <c r="A96" s="219">
        <v>27</v>
      </c>
      <c r="B96" s="227">
        <v>14</v>
      </c>
      <c r="C96" s="228" t="s">
        <v>292</v>
      </c>
      <c r="D96" s="228">
        <v>15</v>
      </c>
      <c r="E96" s="228">
        <v>14</v>
      </c>
      <c r="F96" s="228">
        <v>0</v>
      </c>
      <c r="G96" s="228">
        <v>8</v>
      </c>
      <c r="H96" s="254">
        <v>27</v>
      </c>
      <c r="I96" s="255" t="s">
        <v>96</v>
      </c>
      <c r="J96" s="255" t="s">
        <v>291</v>
      </c>
      <c r="K96" s="255">
        <v>2</v>
      </c>
      <c r="L96" s="255">
        <v>10</v>
      </c>
      <c r="M96" s="255">
        <v>0</v>
      </c>
      <c r="N96" s="255">
        <v>7</v>
      </c>
      <c r="O96" s="219">
        <v>27</v>
      </c>
      <c r="P96" s="219" t="s">
        <v>378</v>
      </c>
      <c r="Q96" s="227" t="s">
        <v>274</v>
      </c>
      <c r="R96" s="228">
        <v>2</v>
      </c>
      <c r="S96" s="228">
        <v>15</v>
      </c>
      <c r="T96" s="228">
        <v>0</v>
      </c>
      <c r="U96" s="256">
        <v>3</v>
      </c>
    </row>
    <row r="97" spans="1:21" ht="12" customHeight="1" x14ac:dyDescent="0.15">
      <c r="A97" s="219">
        <v>28</v>
      </c>
      <c r="B97" s="227">
        <v>19</v>
      </c>
      <c r="C97" s="229" t="s">
        <v>269</v>
      </c>
      <c r="D97" s="213">
        <v>15</v>
      </c>
      <c r="E97" s="213">
        <v>6</v>
      </c>
      <c r="F97" s="228">
        <v>0</v>
      </c>
      <c r="G97" s="228">
        <v>7</v>
      </c>
      <c r="H97" s="254">
        <v>28</v>
      </c>
      <c r="I97" s="255" t="s">
        <v>35</v>
      </c>
      <c r="J97" s="255" t="s">
        <v>244</v>
      </c>
      <c r="K97" s="255">
        <v>2</v>
      </c>
      <c r="L97" s="255">
        <v>10</v>
      </c>
      <c r="M97" s="255">
        <v>0</v>
      </c>
      <c r="N97" s="255">
        <v>5</v>
      </c>
      <c r="O97" s="219">
        <v>28</v>
      </c>
      <c r="P97" s="219" t="s">
        <v>79</v>
      </c>
      <c r="Q97" s="227" t="s">
        <v>288</v>
      </c>
      <c r="R97" s="228">
        <v>2</v>
      </c>
      <c r="S97" s="228">
        <v>10</v>
      </c>
      <c r="T97" s="228">
        <v>0</v>
      </c>
      <c r="U97" s="256">
        <v>1</v>
      </c>
    </row>
    <row r="98" spans="1:21" ht="12" customHeight="1" x14ac:dyDescent="0.15">
      <c r="A98" s="219">
        <v>29</v>
      </c>
      <c r="B98" s="227">
        <v>3</v>
      </c>
      <c r="C98" s="229" t="s">
        <v>278</v>
      </c>
      <c r="D98" s="228">
        <v>13</v>
      </c>
      <c r="E98" s="228">
        <v>15</v>
      </c>
      <c r="F98" s="228">
        <v>0</v>
      </c>
      <c r="G98" s="228">
        <v>9</v>
      </c>
      <c r="H98" s="254">
        <v>29</v>
      </c>
      <c r="I98" s="255" t="s">
        <v>23</v>
      </c>
      <c r="J98" s="255" t="s">
        <v>249</v>
      </c>
      <c r="K98" s="255">
        <v>2</v>
      </c>
      <c r="L98" s="255">
        <v>10</v>
      </c>
      <c r="M98" s="255">
        <v>0</v>
      </c>
      <c r="N98" s="255">
        <v>3</v>
      </c>
      <c r="O98" s="219">
        <v>29</v>
      </c>
      <c r="P98" s="219" t="s">
        <v>86</v>
      </c>
      <c r="Q98" s="227" t="s">
        <v>320</v>
      </c>
      <c r="R98" s="229">
        <v>2</v>
      </c>
      <c r="S98" s="228">
        <v>8</v>
      </c>
      <c r="T98" s="228">
        <v>0</v>
      </c>
      <c r="U98" s="256">
        <v>4.5</v>
      </c>
    </row>
    <row r="99" spans="1:21" ht="12" customHeight="1" x14ac:dyDescent="0.15">
      <c r="A99" s="219">
        <v>30</v>
      </c>
      <c r="B99" s="227">
        <v>26</v>
      </c>
      <c r="C99" s="229" t="s">
        <v>277</v>
      </c>
      <c r="D99" s="228">
        <v>13</v>
      </c>
      <c r="E99" s="228">
        <v>0</v>
      </c>
      <c r="F99" s="228">
        <v>0</v>
      </c>
      <c r="G99" s="228">
        <v>1</v>
      </c>
      <c r="H99" s="254">
        <v>30</v>
      </c>
      <c r="I99" s="255" t="s">
        <v>90</v>
      </c>
      <c r="J99" s="255" t="s">
        <v>266</v>
      </c>
      <c r="K99" s="255">
        <v>2</v>
      </c>
      <c r="L99" s="255">
        <v>3</v>
      </c>
      <c r="M99" s="255">
        <v>0</v>
      </c>
      <c r="N99" s="255">
        <v>7</v>
      </c>
      <c r="O99" s="219">
        <v>30</v>
      </c>
      <c r="P99" s="219" t="s">
        <v>8</v>
      </c>
      <c r="Q99" s="227" t="s">
        <v>264</v>
      </c>
      <c r="R99" s="229">
        <v>2</v>
      </c>
      <c r="S99" s="228">
        <v>8</v>
      </c>
      <c r="T99" s="228">
        <v>0</v>
      </c>
      <c r="U99" s="256">
        <v>4.5</v>
      </c>
    </row>
    <row r="100" spans="1:21" ht="12" customHeight="1" x14ac:dyDescent="0.15">
      <c r="A100" s="219">
        <v>31</v>
      </c>
      <c r="B100" s="227">
        <v>11</v>
      </c>
      <c r="C100" s="213" t="s">
        <v>263</v>
      </c>
      <c r="D100" s="228">
        <v>12</v>
      </c>
      <c r="E100" s="228">
        <v>6</v>
      </c>
      <c r="F100" s="228">
        <v>8</v>
      </c>
      <c r="G100" s="228">
        <v>8</v>
      </c>
      <c r="H100" s="254">
        <v>31</v>
      </c>
      <c r="I100" s="255" t="s">
        <v>115</v>
      </c>
      <c r="J100" s="255" t="s">
        <v>252</v>
      </c>
      <c r="K100" s="255">
        <v>2</v>
      </c>
      <c r="L100" s="255">
        <v>2</v>
      </c>
      <c r="M100" s="255">
        <v>0</v>
      </c>
      <c r="N100" s="255">
        <v>6</v>
      </c>
      <c r="O100" s="219">
        <v>31</v>
      </c>
      <c r="P100" s="219" t="s">
        <v>98</v>
      </c>
      <c r="Q100" s="227" t="s">
        <v>257</v>
      </c>
      <c r="R100" s="228">
        <v>2</v>
      </c>
      <c r="S100" s="228">
        <v>2</v>
      </c>
      <c r="T100" s="228">
        <v>8</v>
      </c>
      <c r="U100" s="256">
        <v>6</v>
      </c>
    </row>
    <row r="101" spans="1:21" ht="12.75" customHeight="1" x14ac:dyDescent="0.15">
      <c r="A101" s="219">
        <v>32</v>
      </c>
      <c r="B101" s="227">
        <v>12</v>
      </c>
      <c r="C101" s="228" t="s">
        <v>252</v>
      </c>
      <c r="D101" s="228">
        <v>12</v>
      </c>
      <c r="E101" s="228">
        <v>6</v>
      </c>
      <c r="F101" s="228">
        <v>0</v>
      </c>
      <c r="G101" s="228">
        <v>6</v>
      </c>
      <c r="H101" s="254">
        <v>32</v>
      </c>
      <c r="I101" s="255" t="s">
        <v>24</v>
      </c>
      <c r="J101" s="255" t="s">
        <v>269</v>
      </c>
      <c r="K101" s="255">
        <v>2</v>
      </c>
      <c r="L101" s="255">
        <v>1</v>
      </c>
      <c r="M101" s="255">
        <v>8</v>
      </c>
      <c r="N101" s="255">
        <v>5</v>
      </c>
      <c r="O101" s="219">
        <v>32</v>
      </c>
      <c r="P101" s="219" t="s">
        <v>66</v>
      </c>
      <c r="Q101" s="227" t="s">
        <v>263</v>
      </c>
      <c r="R101" s="229">
        <v>2</v>
      </c>
      <c r="S101" s="228">
        <v>1</v>
      </c>
      <c r="T101" s="228">
        <v>0</v>
      </c>
      <c r="U101" s="256">
        <v>7</v>
      </c>
    </row>
    <row r="102" spans="1:21" ht="12.75" customHeight="1" x14ac:dyDescent="0.15">
      <c r="A102" s="219">
        <v>33</v>
      </c>
      <c r="B102" s="227">
        <v>5</v>
      </c>
      <c r="C102" s="213" t="s">
        <v>276</v>
      </c>
      <c r="D102" s="228">
        <v>11</v>
      </c>
      <c r="E102" s="228">
        <v>15</v>
      </c>
      <c r="F102" s="228">
        <v>0</v>
      </c>
      <c r="G102" s="213">
        <v>7</v>
      </c>
      <c r="H102" s="254">
        <v>33</v>
      </c>
      <c r="I102" s="255" t="s">
        <v>37</v>
      </c>
      <c r="J102" s="255" t="s">
        <v>248</v>
      </c>
      <c r="K102" s="255">
        <v>2</v>
      </c>
      <c r="L102" s="255">
        <v>0</v>
      </c>
      <c r="M102" s="255">
        <v>0</v>
      </c>
      <c r="N102" s="255">
        <v>2</v>
      </c>
      <c r="O102" s="219">
        <v>33</v>
      </c>
      <c r="P102" s="219" t="s">
        <v>91</v>
      </c>
      <c r="Q102" s="227" t="s">
        <v>289</v>
      </c>
      <c r="R102" s="229">
        <v>1</v>
      </c>
      <c r="S102" s="228">
        <v>14</v>
      </c>
      <c r="T102" s="228">
        <v>8</v>
      </c>
      <c r="U102" s="256">
        <v>5</v>
      </c>
    </row>
    <row r="103" spans="1:21" ht="12.75" customHeight="1" x14ac:dyDescent="0.15">
      <c r="A103" s="219">
        <v>34</v>
      </c>
      <c r="B103" s="227">
        <v>16</v>
      </c>
      <c r="C103" s="228" t="s">
        <v>219</v>
      </c>
      <c r="D103" s="213">
        <v>11</v>
      </c>
      <c r="E103" s="213">
        <v>12</v>
      </c>
      <c r="F103" s="213">
        <v>0</v>
      </c>
      <c r="G103" s="228">
        <v>5</v>
      </c>
      <c r="H103" s="254">
        <v>34</v>
      </c>
      <c r="I103" s="255" t="s">
        <v>44</v>
      </c>
      <c r="J103" s="255" t="s">
        <v>265</v>
      </c>
      <c r="K103" s="255">
        <v>1</v>
      </c>
      <c r="L103" s="255">
        <v>14</v>
      </c>
      <c r="M103" s="255">
        <v>0</v>
      </c>
      <c r="N103" s="255">
        <v>4</v>
      </c>
      <c r="O103" s="219">
        <v>34</v>
      </c>
      <c r="P103" s="219" t="s">
        <v>35</v>
      </c>
      <c r="Q103" s="227" t="s">
        <v>293</v>
      </c>
      <c r="R103" s="228">
        <v>1</v>
      </c>
      <c r="S103" s="228">
        <v>11</v>
      </c>
      <c r="T103" s="228">
        <v>0</v>
      </c>
      <c r="U103" s="256">
        <v>5.5</v>
      </c>
    </row>
    <row r="104" spans="1:21" ht="12.75" customHeight="1" x14ac:dyDescent="0.15">
      <c r="A104" s="219">
        <v>35</v>
      </c>
      <c r="B104" s="227">
        <v>10</v>
      </c>
      <c r="C104" s="228" t="s">
        <v>321</v>
      </c>
      <c r="D104" s="228">
        <v>11</v>
      </c>
      <c r="E104" s="228">
        <v>11</v>
      </c>
      <c r="F104" s="228">
        <v>0</v>
      </c>
      <c r="G104" s="228">
        <v>6</v>
      </c>
      <c r="H104" s="254">
        <v>35</v>
      </c>
      <c r="I104" s="255" t="s">
        <v>87</v>
      </c>
      <c r="J104" s="255" t="s">
        <v>219</v>
      </c>
      <c r="K104" s="255">
        <v>1</v>
      </c>
      <c r="L104" s="255">
        <v>14</v>
      </c>
      <c r="M104" s="255">
        <v>0</v>
      </c>
      <c r="N104" s="255">
        <v>1</v>
      </c>
      <c r="O104" s="219">
        <v>35</v>
      </c>
      <c r="P104" s="219" t="s">
        <v>101</v>
      </c>
      <c r="Q104" s="227" t="s">
        <v>252</v>
      </c>
      <c r="R104" s="228">
        <v>1</v>
      </c>
      <c r="S104" s="228">
        <v>11</v>
      </c>
      <c r="T104" s="228">
        <v>0</v>
      </c>
      <c r="U104" s="256">
        <v>5.5</v>
      </c>
    </row>
    <row r="105" spans="1:21" ht="12.75" customHeight="1" x14ac:dyDescent="0.15">
      <c r="A105" s="219">
        <v>36</v>
      </c>
      <c r="B105" s="227">
        <v>18</v>
      </c>
      <c r="C105" s="228" t="s">
        <v>289</v>
      </c>
      <c r="D105" s="213">
        <v>11</v>
      </c>
      <c r="E105" s="213">
        <v>10</v>
      </c>
      <c r="F105" s="213">
        <v>0</v>
      </c>
      <c r="G105" s="228">
        <v>4</v>
      </c>
      <c r="H105" s="254">
        <v>36</v>
      </c>
      <c r="I105" s="255" t="s">
        <v>5</v>
      </c>
      <c r="J105" s="255" t="s">
        <v>320</v>
      </c>
      <c r="K105" s="255">
        <v>1</v>
      </c>
      <c r="L105" s="255">
        <v>13</v>
      </c>
      <c r="M105" s="255">
        <v>0</v>
      </c>
      <c r="N105" s="255">
        <v>6</v>
      </c>
      <c r="O105" s="219">
        <v>36</v>
      </c>
      <c r="P105" s="219" t="s">
        <v>85</v>
      </c>
      <c r="Q105" s="227" t="s">
        <v>373</v>
      </c>
      <c r="R105" s="229">
        <v>1</v>
      </c>
      <c r="S105" s="213">
        <v>10</v>
      </c>
      <c r="T105" s="213">
        <v>0</v>
      </c>
      <c r="U105" s="256">
        <v>4</v>
      </c>
    </row>
    <row r="106" spans="1:21" ht="12.75" customHeight="1" x14ac:dyDescent="0.15">
      <c r="A106" s="219">
        <v>37</v>
      </c>
      <c r="B106" s="227">
        <v>25</v>
      </c>
      <c r="C106" s="228" t="s">
        <v>261</v>
      </c>
      <c r="D106" s="228">
        <v>10</v>
      </c>
      <c r="E106" s="228">
        <v>14</v>
      </c>
      <c r="F106" s="228">
        <v>0</v>
      </c>
      <c r="G106" s="228">
        <v>7</v>
      </c>
      <c r="H106" s="254">
        <v>37</v>
      </c>
      <c r="I106" s="255" t="s">
        <v>89</v>
      </c>
      <c r="J106" s="255" t="s">
        <v>319</v>
      </c>
      <c r="K106" s="255">
        <v>1</v>
      </c>
      <c r="L106" s="255">
        <v>12</v>
      </c>
      <c r="M106" s="255">
        <v>0</v>
      </c>
      <c r="N106" s="255">
        <v>5</v>
      </c>
      <c r="O106" s="219">
        <v>37</v>
      </c>
      <c r="P106" s="219" t="s">
        <v>67</v>
      </c>
      <c r="Q106" s="227" t="s">
        <v>286</v>
      </c>
      <c r="R106" s="228">
        <v>1</v>
      </c>
      <c r="S106" s="228">
        <v>9</v>
      </c>
      <c r="T106" s="228">
        <v>0</v>
      </c>
      <c r="U106" s="256">
        <v>3</v>
      </c>
    </row>
    <row r="107" spans="1:21" ht="12.75" customHeight="1" x14ac:dyDescent="0.15">
      <c r="A107" s="219">
        <v>38</v>
      </c>
      <c r="B107" s="227">
        <v>8</v>
      </c>
      <c r="C107" s="229" t="s">
        <v>255</v>
      </c>
      <c r="D107" s="228">
        <v>10</v>
      </c>
      <c r="E107" s="228">
        <v>8</v>
      </c>
      <c r="F107" s="228">
        <v>0</v>
      </c>
      <c r="G107" s="213">
        <v>3</v>
      </c>
      <c r="H107" s="254">
        <v>38</v>
      </c>
      <c r="I107" s="255" t="s">
        <v>22</v>
      </c>
      <c r="J107" s="255" t="s">
        <v>367</v>
      </c>
      <c r="K107" s="255">
        <v>1</v>
      </c>
      <c r="L107" s="255">
        <v>12</v>
      </c>
      <c r="M107" s="255">
        <v>0</v>
      </c>
      <c r="N107" s="255">
        <v>4</v>
      </c>
      <c r="O107" s="219">
        <v>38</v>
      </c>
      <c r="P107" s="219" t="s">
        <v>93</v>
      </c>
      <c r="Q107" s="227" t="s">
        <v>287</v>
      </c>
      <c r="R107" s="229">
        <v>1</v>
      </c>
      <c r="S107" s="228">
        <v>8</v>
      </c>
      <c r="T107" s="228">
        <v>0</v>
      </c>
      <c r="U107" s="256">
        <v>3</v>
      </c>
    </row>
    <row r="108" spans="1:21" ht="12.75" customHeight="1" x14ac:dyDescent="0.15">
      <c r="A108" s="219">
        <v>39</v>
      </c>
      <c r="B108" s="227">
        <v>9</v>
      </c>
      <c r="C108" s="228" t="s">
        <v>260</v>
      </c>
      <c r="D108" s="228">
        <v>10</v>
      </c>
      <c r="E108" s="228">
        <v>0</v>
      </c>
      <c r="F108" s="228">
        <v>0</v>
      </c>
      <c r="G108" s="213">
        <v>2</v>
      </c>
      <c r="H108" s="254">
        <v>39</v>
      </c>
      <c r="I108" s="255" t="s">
        <v>122</v>
      </c>
      <c r="J108" s="255" t="s">
        <v>282</v>
      </c>
      <c r="K108" s="255">
        <v>1</v>
      </c>
      <c r="L108" s="255">
        <v>11</v>
      </c>
      <c r="M108" s="255">
        <v>8</v>
      </c>
      <c r="N108" s="255">
        <v>3</v>
      </c>
      <c r="O108" s="219">
        <v>39</v>
      </c>
      <c r="P108" s="219" t="s">
        <v>100</v>
      </c>
      <c r="Q108" s="227" t="s">
        <v>267</v>
      </c>
      <c r="R108" s="229">
        <v>1</v>
      </c>
      <c r="S108" s="228">
        <v>7</v>
      </c>
      <c r="T108" s="228">
        <v>0</v>
      </c>
      <c r="U108" s="256">
        <v>2</v>
      </c>
    </row>
    <row r="109" spans="1:21" ht="12.75" customHeight="1" x14ac:dyDescent="0.15">
      <c r="A109" s="219">
        <v>40</v>
      </c>
      <c r="B109" s="227">
        <v>36</v>
      </c>
      <c r="C109" s="228" t="s">
        <v>274</v>
      </c>
      <c r="D109" s="228">
        <v>9</v>
      </c>
      <c r="E109" s="228">
        <v>6</v>
      </c>
      <c r="F109" s="228">
        <v>0</v>
      </c>
      <c r="G109" s="213">
        <v>6</v>
      </c>
      <c r="H109" s="254">
        <v>40</v>
      </c>
      <c r="I109" s="255" t="s">
        <v>98</v>
      </c>
      <c r="J109" s="255" t="s">
        <v>258</v>
      </c>
      <c r="K109" s="255">
        <v>1</v>
      </c>
      <c r="L109" s="255">
        <v>10</v>
      </c>
      <c r="M109" s="255">
        <v>0</v>
      </c>
      <c r="N109" s="255">
        <v>3</v>
      </c>
      <c r="O109" s="219">
        <v>40</v>
      </c>
      <c r="P109" s="219" t="s">
        <v>103</v>
      </c>
      <c r="Q109" s="227" t="s">
        <v>283</v>
      </c>
      <c r="R109" s="229">
        <v>1</v>
      </c>
      <c r="S109" s="228">
        <v>3</v>
      </c>
      <c r="T109" s="228">
        <v>8</v>
      </c>
      <c r="U109" s="256">
        <v>4</v>
      </c>
    </row>
    <row r="110" spans="1:21" ht="12.75" customHeight="1" x14ac:dyDescent="0.15">
      <c r="A110" s="219">
        <v>41</v>
      </c>
      <c r="B110" s="227">
        <v>6</v>
      </c>
      <c r="C110" s="229" t="s">
        <v>266</v>
      </c>
      <c r="D110" s="228">
        <v>9</v>
      </c>
      <c r="E110" s="228">
        <v>4</v>
      </c>
      <c r="F110" s="228">
        <v>0</v>
      </c>
      <c r="G110" s="228">
        <v>5</v>
      </c>
      <c r="H110" s="254">
        <v>41</v>
      </c>
      <c r="I110" s="255" t="s">
        <v>151</v>
      </c>
      <c r="J110" s="255" t="s">
        <v>369</v>
      </c>
      <c r="K110" s="255">
        <v>1</v>
      </c>
      <c r="L110" s="255">
        <v>9</v>
      </c>
      <c r="M110" s="255">
        <v>8</v>
      </c>
      <c r="N110" s="255">
        <v>2</v>
      </c>
      <c r="O110" s="219">
        <v>41</v>
      </c>
      <c r="P110" s="219" t="s">
        <v>94</v>
      </c>
      <c r="Q110" s="227" t="s">
        <v>245</v>
      </c>
      <c r="R110" s="229">
        <v>1</v>
      </c>
      <c r="S110" s="228">
        <v>3</v>
      </c>
      <c r="T110" s="228">
        <v>0</v>
      </c>
      <c r="U110" s="256">
        <v>2</v>
      </c>
    </row>
    <row r="111" spans="1:21" ht="12.75" customHeight="1" x14ac:dyDescent="0.15">
      <c r="A111" s="219">
        <v>42</v>
      </c>
      <c r="B111" s="227">
        <v>30</v>
      </c>
      <c r="C111" s="229" t="s">
        <v>247</v>
      </c>
      <c r="D111" s="228">
        <v>9</v>
      </c>
      <c r="E111" s="228">
        <v>1</v>
      </c>
      <c r="F111" s="228">
        <v>0</v>
      </c>
      <c r="G111" s="228">
        <v>5</v>
      </c>
      <c r="H111" s="254">
        <v>42</v>
      </c>
      <c r="I111" s="255" t="s">
        <v>25</v>
      </c>
      <c r="J111" s="255" t="s">
        <v>286</v>
      </c>
      <c r="K111" s="255">
        <v>1</v>
      </c>
      <c r="L111" s="255">
        <v>9</v>
      </c>
      <c r="M111" s="255">
        <v>0</v>
      </c>
      <c r="N111" s="255">
        <v>2</v>
      </c>
      <c r="O111" s="219">
        <v>42</v>
      </c>
      <c r="P111" s="219" t="s">
        <v>96</v>
      </c>
      <c r="Q111" s="227" t="s">
        <v>272</v>
      </c>
      <c r="R111" s="228">
        <v>0</v>
      </c>
      <c r="S111" s="228">
        <v>14</v>
      </c>
      <c r="T111" s="228">
        <v>0</v>
      </c>
      <c r="U111" s="256">
        <v>2</v>
      </c>
    </row>
    <row r="112" spans="1:21" ht="12.75" customHeight="1" x14ac:dyDescent="0.15">
      <c r="A112" s="219">
        <v>43</v>
      </c>
      <c r="B112" s="227">
        <v>35</v>
      </c>
      <c r="C112" s="229" t="s">
        <v>286</v>
      </c>
      <c r="D112" s="228">
        <v>8</v>
      </c>
      <c r="E112" s="228">
        <v>11</v>
      </c>
      <c r="F112" s="228">
        <v>0</v>
      </c>
      <c r="G112" s="228">
        <v>4</v>
      </c>
      <c r="H112" s="254">
        <v>43</v>
      </c>
      <c r="I112" s="255" t="s">
        <v>120</v>
      </c>
      <c r="J112" s="255" t="s">
        <v>290</v>
      </c>
      <c r="K112" s="255">
        <v>1</v>
      </c>
      <c r="L112" s="255">
        <v>8</v>
      </c>
      <c r="M112" s="255">
        <v>0</v>
      </c>
      <c r="N112" s="255">
        <v>1</v>
      </c>
      <c r="O112" s="219">
        <v>43</v>
      </c>
      <c r="P112" s="219" t="s">
        <v>4</v>
      </c>
      <c r="Q112" s="227" t="s">
        <v>266</v>
      </c>
      <c r="R112" s="228">
        <v>0</v>
      </c>
      <c r="S112" s="228">
        <v>14</v>
      </c>
      <c r="T112" s="228">
        <v>0</v>
      </c>
      <c r="U112" s="256">
        <v>1</v>
      </c>
    </row>
    <row r="113" spans="1:21" ht="12.75" customHeight="1" x14ac:dyDescent="0.15">
      <c r="A113" s="219">
        <v>44</v>
      </c>
      <c r="B113" s="227">
        <v>9</v>
      </c>
      <c r="C113" s="228" t="s">
        <v>248</v>
      </c>
      <c r="D113" s="228">
        <v>7</v>
      </c>
      <c r="E113" s="228">
        <v>6</v>
      </c>
      <c r="F113" s="228">
        <v>0</v>
      </c>
      <c r="G113" s="228">
        <v>4</v>
      </c>
      <c r="H113" s="254">
        <v>44</v>
      </c>
      <c r="I113" s="255" t="s">
        <v>102</v>
      </c>
      <c r="J113" s="255" t="s">
        <v>253</v>
      </c>
      <c r="K113" s="255">
        <v>1</v>
      </c>
      <c r="L113" s="255">
        <v>7</v>
      </c>
      <c r="M113" s="255">
        <v>0</v>
      </c>
      <c r="N113" s="255">
        <v>4</v>
      </c>
      <c r="O113" s="219">
        <v>44</v>
      </c>
      <c r="P113" s="219" t="s">
        <v>83</v>
      </c>
      <c r="Q113" s="227" t="s">
        <v>327</v>
      </c>
      <c r="R113" s="229">
        <v>0</v>
      </c>
      <c r="S113" s="228">
        <v>12</v>
      </c>
      <c r="T113" s="228">
        <v>0</v>
      </c>
      <c r="U113" s="256">
        <v>3</v>
      </c>
    </row>
    <row r="114" spans="1:21" ht="12.75" customHeight="1" x14ac:dyDescent="0.15">
      <c r="A114" s="219">
        <v>45</v>
      </c>
      <c r="B114" s="227" t="s">
        <v>338</v>
      </c>
      <c r="C114" s="229" t="s">
        <v>342</v>
      </c>
      <c r="D114" s="228">
        <v>7</v>
      </c>
      <c r="E114" s="228">
        <v>4</v>
      </c>
      <c r="F114" s="228">
        <v>0</v>
      </c>
      <c r="G114" s="213">
        <v>3</v>
      </c>
      <c r="H114" s="254">
        <v>45</v>
      </c>
      <c r="I114" s="255" t="s">
        <v>118</v>
      </c>
      <c r="J114" s="255" t="s">
        <v>243</v>
      </c>
      <c r="K114" s="255">
        <v>1</v>
      </c>
      <c r="L114" s="255">
        <v>6</v>
      </c>
      <c r="M114" s="255">
        <v>0</v>
      </c>
      <c r="N114" s="255">
        <v>2</v>
      </c>
      <c r="O114" s="219">
        <v>45</v>
      </c>
      <c r="P114" s="219" t="s">
        <v>84</v>
      </c>
      <c r="Q114" s="227" t="s">
        <v>371</v>
      </c>
      <c r="R114" s="229">
        <v>0</v>
      </c>
      <c r="S114" s="228">
        <v>11</v>
      </c>
      <c r="T114" s="228">
        <v>8</v>
      </c>
      <c r="U114" s="256">
        <v>1</v>
      </c>
    </row>
    <row r="115" spans="1:21" ht="12.75" customHeight="1" x14ac:dyDescent="0.15">
      <c r="A115" s="219">
        <v>46</v>
      </c>
      <c r="B115" s="227">
        <v>6</v>
      </c>
      <c r="C115" s="228" t="s">
        <v>349</v>
      </c>
      <c r="D115" s="228">
        <v>7</v>
      </c>
      <c r="E115" s="228">
        <v>0</v>
      </c>
      <c r="F115" s="228">
        <v>0</v>
      </c>
      <c r="G115" s="228">
        <v>1</v>
      </c>
      <c r="H115" s="254">
        <v>46</v>
      </c>
      <c r="I115" s="255" t="s">
        <v>99</v>
      </c>
      <c r="J115" s="255" t="s">
        <v>365</v>
      </c>
      <c r="K115" s="255">
        <v>1</v>
      </c>
      <c r="L115" s="255">
        <v>3</v>
      </c>
      <c r="M115" s="255">
        <v>8</v>
      </c>
      <c r="N115" s="255">
        <v>4</v>
      </c>
      <c r="O115" s="219">
        <v>46</v>
      </c>
      <c r="P115" s="219" t="s">
        <v>82</v>
      </c>
      <c r="Q115" s="227" t="s">
        <v>336</v>
      </c>
      <c r="R115" s="228">
        <v>0</v>
      </c>
      <c r="S115" s="228">
        <v>11</v>
      </c>
      <c r="T115" s="228">
        <v>0</v>
      </c>
      <c r="U115" s="256">
        <v>2</v>
      </c>
    </row>
    <row r="116" spans="1:21" ht="12.75" customHeight="1" x14ac:dyDescent="0.15">
      <c r="A116" s="219">
        <v>47</v>
      </c>
      <c r="B116" s="227">
        <v>33</v>
      </c>
      <c r="C116" s="229" t="s">
        <v>293</v>
      </c>
      <c r="D116" s="228">
        <v>6</v>
      </c>
      <c r="E116" s="228">
        <v>12</v>
      </c>
      <c r="F116" s="228">
        <v>0</v>
      </c>
      <c r="G116" s="213">
        <v>3</v>
      </c>
      <c r="H116" s="254">
        <v>47</v>
      </c>
      <c r="I116" s="255" t="s">
        <v>20</v>
      </c>
      <c r="J116" s="255" t="s">
        <v>277</v>
      </c>
      <c r="K116" s="255">
        <v>1</v>
      </c>
      <c r="L116" s="255">
        <v>3</v>
      </c>
      <c r="M116" s="255">
        <v>0</v>
      </c>
      <c r="N116" s="255">
        <v>3</v>
      </c>
      <c r="O116" s="219">
        <v>47</v>
      </c>
      <c r="P116" s="219" t="s">
        <v>118</v>
      </c>
      <c r="Q116" s="227" t="s">
        <v>374</v>
      </c>
      <c r="R116" s="228">
        <v>0</v>
      </c>
      <c r="S116" s="228">
        <v>6</v>
      </c>
      <c r="T116" s="228">
        <v>0</v>
      </c>
      <c r="U116" s="256">
        <v>1</v>
      </c>
    </row>
    <row r="117" spans="1:21" ht="12.75" customHeight="1" x14ac:dyDescent="0.15">
      <c r="A117" s="219">
        <v>48</v>
      </c>
      <c r="B117" s="227">
        <v>13</v>
      </c>
      <c r="C117" s="213" t="s">
        <v>258</v>
      </c>
      <c r="D117" s="213">
        <v>5</v>
      </c>
      <c r="E117" s="213">
        <v>2</v>
      </c>
      <c r="F117" s="228">
        <v>0</v>
      </c>
      <c r="G117" s="228">
        <v>3</v>
      </c>
      <c r="H117" s="254">
        <v>48</v>
      </c>
      <c r="I117" s="255" t="s">
        <v>117</v>
      </c>
      <c r="J117" s="255" t="s">
        <v>276</v>
      </c>
      <c r="K117" s="255">
        <v>1</v>
      </c>
      <c r="L117" s="255">
        <v>0</v>
      </c>
      <c r="M117" s="255">
        <v>0</v>
      </c>
      <c r="N117" s="255">
        <v>2</v>
      </c>
      <c r="O117" s="219">
        <v>48</v>
      </c>
      <c r="P117" s="219" t="s">
        <v>5</v>
      </c>
      <c r="Q117" s="227" t="s">
        <v>277</v>
      </c>
      <c r="R117" s="228">
        <v>0</v>
      </c>
      <c r="S117" s="228">
        <v>2</v>
      </c>
      <c r="T117" s="228">
        <v>0</v>
      </c>
      <c r="U117" s="256">
        <v>1</v>
      </c>
    </row>
    <row r="118" spans="1:21" ht="12.75" customHeight="1" x14ac:dyDescent="0.15">
      <c r="A118" s="219">
        <v>49</v>
      </c>
      <c r="B118" s="227">
        <v>7</v>
      </c>
      <c r="C118" s="229" t="s">
        <v>245</v>
      </c>
      <c r="D118" s="228">
        <v>4</v>
      </c>
      <c r="E118" s="228">
        <v>15</v>
      </c>
      <c r="F118" s="228">
        <v>0</v>
      </c>
      <c r="G118" s="228">
        <v>2</v>
      </c>
      <c r="H118" s="254">
        <v>49</v>
      </c>
      <c r="I118" s="255" t="s">
        <v>4</v>
      </c>
      <c r="J118" s="255" t="s">
        <v>325</v>
      </c>
      <c r="K118" s="255">
        <v>1</v>
      </c>
      <c r="L118" s="255">
        <v>0</v>
      </c>
      <c r="M118" s="255">
        <v>0</v>
      </c>
      <c r="N118" s="255">
        <v>3</v>
      </c>
      <c r="O118" s="219">
        <v>49</v>
      </c>
      <c r="P118" s="219"/>
      <c r="Q118" s="227"/>
      <c r="R118" s="229"/>
      <c r="S118" s="228"/>
      <c r="T118" s="228"/>
      <c r="U118" s="256"/>
    </row>
    <row r="119" spans="1:21" ht="12.75" customHeight="1" x14ac:dyDescent="0.15">
      <c r="A119" s="219">
        <v>50</v>
      </c>
      <c r="B119" s="227">
        <v>15</v>
      </c>
      <c r="C119" s="228" t="s">
        <v>343</v>
      </c>
      <c r="D119" s="228">
        <v>4</v>
      </c>
      <c r="E119" s="228">
        <v>8</v>
      </c>
      <c r="F119" s="228">
        <v>0</v>
      </c>
      <c r="G119" s="213">
        <v>2</v>
      </c>
      <c r="H119" s="254">
        <v>50</v>
      </c>
      <c r="I119" s="255" t="s">
        <v>103</v>
      </c>
      <c r="J119" s="255" t="s">
        <v>287</v>
      </c>
      <c r="K119" s="255">
        <v>0</v>
      </c>
      <c r="L119" s="255">
        <v>15</v>
      </c>
      <c r="M119" s="255">
        <v>0</v>
      </c>
      <c r="N119" s="255">
        <v>1</v>
      </c>
      <c r="O119" s="219">
        <v>50</v>
      </c>
      <c r="P119" s="219"/>
      <c r="Q119" s="227"/>
      <c r="R119" s="228"/>
      <c r="S119" s="228"/>
      <c r="T119" s="228"/>
      <c r="U119" s="256"/>
    </row>
    <row r="120" spans="1:21" ht="12.75" customHeight="1" x14ac:dyDescent="0.15">
      <c r="A120" s="219">
        <v>51</v>
      </c>
      <c r="B120" s="227">
        <v>32</v>
      </c>
      <c r="C120" s="228" t="s">
        <v>344</v>
      </c>
      <c r="D120" s="228">
        <v>3</v>
      </c>
      <c r="E120" s="228">
        <v>3</v>
      </c>
      <c r="F120" s="228">
        <v>0</v>
      </c>
      <c r="G120" s="213">
        <v>2</v>
      </c>
      <c r="H120" s="254">
        <v>51</v>
      </c>
      <c r="I120" s="255" t="s">
        <v>8</v>
      </c>
      <c r="J120" s="255" t="s">
        <v>366</v>
      </c>
      <c r="K120" s="255">
        <v>0</v>
      </c>
      <c r="L120" s="255">
        <v>8</v>
      </c>
      <c r="M120" s="255">
        <v>0</v>
      </c>
      <c r="N120" s="255">
        <v>1</v>
      </c>
      <c r="O120" s="219">
        <v>51</v>
      </c>
      <c r="P120" s="219"/>
      <c r="Q120" s="227"/>
      <c r="R120" s="228"/>
      <c r="S120" s="228"/>
      <c r="T120" s="228"/>
      <c r="U120" s="256"/>
    </row>
    <row r="121" spans="1:21" ht="12.75" customHeight="1" x14ac:dyDescent="0.15">
      <c r="A121" s="219">
        <v>52</v>
      </c>
      <c r="B121" s="227">
        <v>2</v>
      </c>
      <c r="C121" s="228" t="s">
        <v>267</v>
      </c>
      <c r="D121" s="228">
        <v>2</v>
      </c>
      <c r="E121" s="228">
        <v>2</v>
      </c>
      <c r="F121" s="228">
        <v>0</v>
      </c>
      <c r="G121" s="228">
        <v>1</v>
      </c>
      <c r="H121" s="254">
        <v>52</v>
      </c>
      <c r="I121" s="255" t="s">
        <v>66</v>
      </c>
      <c r="J121" s="255" t="s">
        <v>255</v>
      </c>
      <c r="K121" s="255">
        <v>0</v>
      </c>
      <c r="L121" s="255">
        <v>7</v>
      </c>
      <c r="M121" s="255">
        <v>0</v>
      </c>
      <c r="N121" s="255">
        <v>2</v>
      </c>
      <c r="O121" s="219">
        <v>52</v>
      </c>
      <c r="P121" s="219"/>
      <c r="Q121" s="227"/>
      <c r="R121" s="228"/>
      <c r="S121" s="228"/>
      <c r="T121" s="228"/>
      <c r="U121" s="256"/>
    </row>
    <row r="122" spans="1:21" ht="12.75" customHeight="1" x14ac:dyDescent="0.15">
      <c r="A122" s="219">
        <v>53</v>
      </c>
      <c r="B122" s="227">
        <v>23</v>
      </c>
      <c r="C122" s="229" t="s">
        <v>242</v>
      </c>
      <c r="D122" s="213">
        <v>1</v>
      </c>
      <c r="E122" s="213">
        <v>10</v>
      </c>
      <c r="F122" s="228">
        <v>8</v>
      </c>
      <c r="G122" s="228">
        <v>1</v>
      </c>
      <c r="H122" s="254">
        <v>53</v>
      </c>
      <c r="I122" s="255" t="s">
        <v>67</v>
      </c>
      <c r="J122" s="255" t="s">
        <v>242</v>
      </c>
      <c r="K122" s="255">
        <v>0</v>
      </c>
      <c r="L122" s="255">
        <v>3</v>
      </c>
      <c r="M122" s="255">
        <v>0</v>
      </c>
      <c r="N122" s="255">
        <v>1</v>
      </c>
      <c r="O122" s="219">
        <v>53</v>
      </c>
      <c r="P122" s="219"/>
      <c r="Q122" s="227"/>
      <c r="R122" s="229"/>
      <c r="S122" s="213"/>
      <c r="T122" s="213"/>
      <c r="U122" s="256"/>
    </row>
    <row r="123" spans="1:21" ht="12.75" customHeight="1" x14ac:dyDescent="0.15">
      <c r="A123" s="219">
        <v>54</v>
      </c>
      <c r="B123" s="227">
        <v>17</v>
      </c>
      <c r="C123" s="228" t="s">
        <v>187</v>
      </c>
      <c r="D123" s="228">
        <v>1</v>
      </c>
      <c r="E123" s="228">
        <v>3</v>
      </c>
      <c r="F123" s="228">
        <v>0</v>
      </c>
      <c r="G123" s="228">
        <v>1</v>
      </c>
      <c r="H123" s="254">
        <v>54</v>
      </c>
      <c r="I123" s="255" t="s">
        <v>121</v>
      </c>
      <c r="J123" s="255" t="s">
        <v>177</v>
      </c>
      <c r="K123" s="255">
        <v>0</v>
      </c>
      <c r="L123" s="255">
        <v>0</v>
      </c>
      <c r="M123" s="255">
        <v>0</v>
      </c>
      <c r="N123" s="255">
        <v>0</v>
      </c>
      <c r="O123" s="219">
        <v>54</v>
      </c>
      <c r="P123" s="219"/>
      <c r="Q123" s="227"/>
      <c r="R123" s="228"/>
      <c r="S123" s="228"/>
      <c r="T123" s="228"/>
      <c r="U123" s="256"/>
    </row>
    <row r="124" spans="1:21" ht="12.75" customHeight="1" x14ac:dyDescent="0.15">
      <c r="A124" s="219">
        <v>55</v>
      </c>
      <c r="B124" s="230"/>
      <c r="C124" s="230"/>
      <c r="D124" s="230"/>
      <c r="E124" s="230"/>
      <c r="F124" s="230"/>
      <c r="G124" s="231"/>
      <c r="H124" s="254">
        <v>55</v>
      </c>
      <c r="I124" s="258"/>
      <c r="J124" s="258"/>
      <c r="K124" s="258"/>
      <c r="L124" s="258"/>
      <c r="M124" s="258"/>
      <c r="N124" s="259"/>
      <c r="O124" s="219">
        <v>55</v>
      </c>
      <c r="P124" s="230"/>
      <c r="Q124" s="230"/>
      <c r="R124" s="230"/>
      <c r="S124" s="230"/>
      <c r="T124" s="230"/>
      <c r="U124" s="220"/>
    </row>
    <row r="125" spans="1:21" ht="12.75" customHeight="1" x14ac:dyDescent="0.15">
      <c r="A125" s="219">
        <v>56</v>
      </c>
      <c r="B125" s="230"/>
      <c r="C125" s="230"/>
      <c r="D125" s="230"/>
      <c r="E125" s="230"/>
      <c r="F125" s="230"/>
      <c r="G125" s="231"/>
      <c r="H125" s="254">
        <v>56</v>
      </c>
      <c r="I125" s="258"/>
      <c r="J125" s="258"/>
      <c r="K125" s="258"/>
      <c r="L125" s="258"/>
      <c r="M125" s="258"/>
      <c r="N125" s="259"/>
      <c r="O125" s="219">
        <v>56</v>
      </c>
      <c r="P125" s="230"/>
      <c r="Q125" s="230"/>
      <c r="R125" s="230"/>
      <c r="S125" s="230"/>
      <c r="T125" s="230"/>
      <c r="U125" s="220"/>
    </row>
    <row r="126" spans="1:21" ht="12.75" customHeight="1" x14ac:dyDescent="0.15">
      <c r="A126" s="219">
        <v>57</v>
      </c>
      <c r="B126" s="260"/>
      <c r="C126" s="260"/>
      <c r="D126" s="260"/>
      <c r="E126" s="260"/>
      <c r="F126" s="260"/>
      <c r="G126" s="260"/>
      <c r="H126" s="254">
        <v>57</v>
      </c>
      <c r="I126" s="258"/>
      <c r="J126" s="258"/>
      <c r="K126" s="258"/>
      <c r="L126" s="258"/>
      <c r="M126" s="258"/>
      <c r="N126" s="259"/>
      <c r="O126" s="219">
        <v>57</v>
      </c>
      <c r="P126" s="230"/>
      <c r="Q126" s="230"/>
      <c r="R126" s="230"/>
      <c r="S126" s="230"/>
      <c r="T126" s="230"/>
      <c r="U126" s="220"/>
    </row>
    <row r="127" spans="1:21" ht="12.75" customHeight="1" x14ac:dyDescent="0.15">
      <c r="A127" s="219">
        <v>58</v>
      </c>
      <c r="B127" s="260"/>
      <c r="C127" s="260"/>
      <c r="D127" s="260"/>
      <c r="E127" s="260"/>
      <c r="F127" s="260"/>
      <c r="G127" s="260"/>
      <c r="H127" s="254">
        <v>58</v>
      </c>
      <c r="I127" s="258"/>
      <c r="J127" s="258"/>
      <c r="K127" s="258"/>
      <c r="L127" s="258"/>
      <c r="M127" s="258"/>
      <c r="N127" s="259"/>
      <c r="O127" s="219">
        <v>58</v>
      </c>
      <c r="P127" s="230"/>
      <c r="Q127" s="230"/>
      <c r="R127" s="230"/>
      <c r="S127" s="230"/>
      <c r="T127" s="230"/>
      <c r="U127" s="220"/>
    </row>
    <row r="128" spans="1:21" ht="12.75" customHeight="1" x14ac:dyDescent="0.15">
      <c r="A128" s="219">
        <v>59</v>
      </c>
      <c r="B128" s="260"/>
      <c r="C128" s="260"/>
      <c r="D128" s="260"/>
      <c r="E128" s="260"/>
      <c r="F128" s="260"/>
      <c r="G128" s="260"/>
      <c r="H128" s="254">
        <v>59</v>
      </c>
      <c r="I128" s="258"/>
      <c r="J128" s="258"/>
      <c r="K128" s="258"/>
      <c r="L128" s="258"/>
      <c r="M128" s="258"/>
      <c r="N128" s="259"/>
      <c r="O128" s="219">
        <v>59</v>
      </c>
      <c r="P128" s="230"/>
      <c r="Q128" s="230"/>
      <c r="R128" s="230"/>
      <c r="S128" s="230"/>
      <c r="T128" s="230"/>
      <c r="U128" s="220"/>
    </row>
    <row r="129" spans="1:21" ht="12.75" customHeight="1" thickBot="1" x14ac:dyDescent="0.2">
      <c r="A129" s="74">
        <v>60</v>
      </c>
      <c r="B129" s="261"/>
      <c r="C129" s="261"/>
      <c r="D129" s="261"/>
      <c r="E129" s="261"/>
      <c r="F129" s="261"/>
      <c r="G129" s="261"/>
      <c r="H129" s="262">
        <v>60</v>
      </c>
      <c r="I129" s="263"/>
      <c r="J129" s="263"/>
      <c r="K129" s="263"/>
      <c r="L129" s="263"/>
      <c r="M129" s="263"/>
      <c r="N129" s="264"/>
      <c r="O129" s="74">
        <v>60</v>
      </c>
      <c r="P129" s="265"/>
      <c r="Q129" s="265"/>
      <c r="R129" s="265"/>
      <c r="S129" s="265"/>
      <c r="T129" s="265"/>
      <c r="U129" s="266"/>
    </row>
    <row r="130" spans="1:21" ht="14" x14ac:dyDescent="0.15">
      <c r="C130" s="80" t="s">
        <v>150</v>
      </c>
      <c r="D130">
        <f>SUM(D70:D129)</f>
        <v>1630</v>
      </c>
      <c r="H130" s="2"/>
      <c r="J130" s="80" t="s">
        <v>150</v>
      </c>
      <c r="K130">
        <f>SUM(K70:K129)</f>
        <v>124</v>
      </c>
      <c r="Q130" s="80" t="s">
        <v>150</v>
      </c>
      <c r="R130">
        <f>SUM(R70:R129)</f>
        <v>175.15</v>
      </c>
    </row>
  </sheetData>
  <sortState ref="P70:U119">
    <sortCondition descending="1" ref="R70:R119"/>
    <sortCondition descending="1" ref="S70:S119"/>
    <sortCondition descending="1" ref="T70:T119"/>
  </sortState>
  <phoneticPr fontId="0" type="noConversion"/>
  <pageMargins left="0.15748031496062992" right="0.15748031496062992" top="0.19685039370078741" bottom="0.19685039370078741" header="0.51181102362204722" footer="0.51181102362204722"/>
  <pageSetup scale="72" fitToHeight="2" orientation="landscape"/>
  <rowBreaks count="1" manualBreakCount="1">
    <brk id="6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workbookViewId="0">
      <selection activeCell="H23" sqref="H23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style="2" customWidth="1"/>
  </cols>
  <sheetData>
    <row r="1" spans="1:8" ht="23" x14ac:dyDescent="0.25">
      <c r="A1" s="6" t="s">
        <v>189</v>
      </c>
    </row>
    <row r="3" spans="1:8" ht="24.75" customHeight="1" x14ac:dyDescent="0.15">
      <c r="A3" s="118" t="s">
        <v>239</v>
      </c>
      <c r="B3" s="119" t="s">
        <v>185</v>
      </c>
      <c r="C3" s="18" t="s">
        <v>383</v>
      </c>
    </row>
    <row r="4" spans="1:8" ht="24.75" customHeight="1" x14ac:dyDescent="0.15">
      <c r="A4" s="121" t="s">
        <v>104</v>
      </c>
      <c r="B4" s="122" t="s">
        <v>26</v>
      </c>
      <c r="C4" s="18"/>
    </row>
    <row r="5" spans="1:8" ht="24.75" customHeight="1" x14ac:dyDescent="0.15">
      <c r="A5" s="118" t="s">
        <v>27</v>
      </c>
      <c r="B5" s="18" t="s">
        <v>381</v>
      </c>
      <c r="C5" s="18" t="s">
        <v>384</v>
      </c>
    </row>
    <row r="6" spans="1:8" ht="28" customHeight="1" x14ac:dyDescent="0.15">
      <c r="A6" s="121" t="s">
        <v>32</v>
      </c>
      <c r="B6" s="105" t="s">
        <v>382</v>
      </c>
      <c r="C6" s="18" t="s">
        <v>387</v>
      </c>
    </row>
    <row r="7" spans="1:8" ht="24.75" customHeight="1" x14ac:dyDescent="0.15">
      <c r="A7" s="118" t="s">
        <v>33</v>
      </c>
      <c r="B7" s="18"/>
      <c r="C7" s="18"/>
      <c r="F7" s="16"/>
      <c r="G7" s="16"/>
    </row>
    <row r="8" spans="1:8" ht="24.75" customHeight="1" x14ac:dyDescent="0.15">
      <c r="A8" s="121" t="s">
        <v>73</v>
      </c>
      <c r="B8" s="105" t="s">
        <v>252</v>
      </c>
      <c r="C8" s="18" t="s">
        <v>384</v>
      </c>
    </row>
    <row r="9" spans="1:8" ht="29" customHeight="1" x14ac:dyDescent="0.15">
      <c r="A9" s="123" t="s">
        <v>19</v>
      </c>
      <c r="B9" s="124" t="s">
        <v>379</v>
      </c>
      <c r="C9" s="18" t="s">
        <v>387</v>
      </c>
    </row>
    <row r="10" spans="1:8" ht="24.75" customHeight="1" x14ac:dyDescent="0.15">
      <c r="A10" s="121" t="s">
        <v>114</v>
      </c>
      <c r="B10" s="125" t="s">
        <v>26</v>
      </c>
      <c r="C10" s="18" t="s">
        <v>385</v>
      </c>
    </row>
    <row r="11" spans="1:8" ht="24.75" customHeight="1" x14ac:dyDescent="0.15">
      <c r="A11" s="123"/>
      <c r="B11" s="126"/>
      <c r="C11" s="18"/>
    </row>
    <row r="12" spans="1:8" ht="24.75" customHeight="1" x14ac:dyDescent="0.15">
      <c r="A12" s="121" t="s">
        <v>28</v>
      </c>
      <c r="B12" s="125" t="s">
        <v>26</v>
      </c>
      <c r="C12" s="18"/>
    </row>
    <row r="13" spans="1:8" ht="24.75" customHeight="1" x14ac:dyDescent="0.15">
      <c r="A13" s="123" t="s">
        <v>29</v>
      </c>
      <c r="B13" s="126" t="s">
        <v>238</v>
      </c>
      <c r="C13" s="18" t="s">
        <v>386</v>
      </c>
      <c r="H13" s="9"/>
    </row>
    <row r="14" spans="1:8" ht="24.75" customHeight="1" x14ac:dyDescent="0.15">
      <c r="A14" s="121" t="s">
        <v>130</v>
      </c>
      <c r="B14" s="125" t="s">
        <v>308</v>
      </c>
      <c r="C14" s="18"/>
    </row>
    <row r="15" spans="1:8" ht="24.75" customHeight="1" x14ac:dyDescent="0.15">
      <c r="A15" s="123" t="s">
        <v>131</v>
      </c>
      <c r="B15" s="126" t="s">
        <v>309</v>
      </c>
      <c r="C15" s="18" t="s">
        <v>386</v>
      </c>
    </row>
    <row r="16" spans="1:8" ht="24.75" customHeight="1" x14ac:dyDescent="0.15">
      <c r="A16" s="121" t="s">
        <v>132</v>
      </c>
      <c r="B16" s="122" t="s">
        <v>308</v>
      </c>
      <c r="C16" s="18"/>
    </row>
    <row r="17" spans="1:5" ht="24.75" customHeight="1" x14ac:dyDescent="0.15">
      <c r="A17" s="123" t="s">
        <v>1</v>
      </c>
      <c r="B17" s="189" t="s">
        <v>329</v>
      </c>
      <c r="C17" s="18" t="s">
        <v>386</v>
      </c>
      <c r="D17" s="20"/>
      <c r="E17" s="20"/>
    </row>
    <row r="18" spans="1:5" ht="24.75" customHeight="1" x14ac:dyDescent="0.15">
      <c r="A18" s="121" t="s">
        <v>75</v>
      </c>
      <c r="B18" s="122" t="s">
        <v>26</v>
      </c>
      <c r="C18" s="18"/>
    </row>
    <row r="19" spans="1:5" ht="24.75" customHeight="1" x14ac:dyDescent="0.15">
      <c r="A19" s="123" t="s">
        <v>76</v>
      </c>
      <c r="B19" s="189" t="s">
        <v>351</v>
      </c>
      <c r="C19" s="18" t="s">
        <v>386</v>
      </c>
    </row>
    <row r="20" spans="1:5" ht="24.75" customHeight="1" x14ac:dyDescent="0.15">
      <c r="A20" s="121" t="s">
        <v>2</v>
      </c>
      <c r="B20" s="125" t="s">
        <v>308</v>
      </c>
      <c r="C20" s="18"/>
    </row>
    <row r="21" spans="1:5" ht="24.75" customHeight="1" x14ac:dyDescent="0.15">
      <c r="A21" s="123" t="s">
        <v>129</v>
      </c>
      <c r="B21" s="124" t="s">
        <v>370</v>
      </c>
      <c r="C21" s="18" t="s">
        <v>386</v>
      </c>
    </row>
    <row r="22" spans="1:5" ht="24.75" customHeight="1" x14ac:dyDescent="0.15">
      <c r="A22" s="121" t="s">
        <v>30</v>
      </c>
      <c r="B22" s="125" t="s">
        <v>308</v>
      </c>
      <c r="C22" s="18"/>
    </row>
    <row r="23" spans="1:5" ht="24.75" customHeight="1" x14ac:dyDescent="0.15">
      <c r="A23" s="123" t="s">
        <v>140</v>
      </c>
      <c r="B23" s="124" t="s">
        <v>380</v>
      </c>
      <c r="C23" s="18" t="s">
        <v>386</v>
      </c>
    </row>
    <row r="24" spans="1:5" ht="12" customHeight="1" x14ac:dyDescent="0.15"/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20.25" customHeight="1" x14ac:dyDescent="0.15">
      <c r="A37" s="8"/>
    </row>
    <row r="38" spans="1:1" ht="12" customHeight="1" x14ac:dyDescent="0.15"/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641E-B78C-E24B-8174-75AA2579F3CA}">
  <dimension ref="A1:C19"/>
  <sheetViews>
    <sheetView workbookViewId="0">
      <selection sqref="A1:C19"/>
    </sheetView>
  </sheetViews>
  <sheetFormatPr baseColWidth="10" defaultRowHeight="13" x14ac:dyDescent="0.15"/>
  <cols>
    <col min="1" max="1" width="41.33203125" bestFit="1" customWidth="1"/>
    <col min="2" max="2" width="30.6640625" customWidth="1"/>
    <col min="3" max="3" width="20" bestFit="1" customWidth="1"/>
  </cols>
  <sheetData>
    <row r="1" spans="1:3" ht="16" x14ac:dyDescent="0.2">
      <c r="A1" s="198" t="s">
        <v>50</v>
      </c>
      <c r="B1" s="199" t="s">
        <v>38</v>
      </c>
      <c r="C1" s="210" t="s">
        <v>206</v>
      </c>
    </row>
    <row r="2" spans="1:3" ht="16" x14ac:dyDescent="0.2">
      <c r="A2" s="198" t="s">
        <v>27</v>
      </c>
      <c r="B2" s="200" t="s">
        <v>204</v>
      </c>
      <c r="C2" s="210" t="s">
        <v>207</v>
      </c>
    </row>
    <row r="3" spans="1:3" ht="28" customHeight="1" x14ac:dyDescent="0.2">
      <c r="A3" s="201" t="s">
        <v>32</v>
      </c>
      <c r="B3" s="202" t="s">
        <v>205</v>
      </c>
      <c r="C3" s="210" t="s">
        <v>208</v>
      </c>
    </row>
    <row r="4" spans="1:3" ht="16" x14ac:dyDescent="0.2">
      <c r="A4" s="201" t="s">
        <v>210</v>
      </c>
      <c r="B4" s="202" t="s">
        <v>176</v>
      </c>
      <c r="C4" s="210" t="s">
        <v>207</v>
      </c>
    </row>
    <row r="5" spans="1:3" ht="24" customHeight="1" x14ac:dyDescent="0.2">
      <c r="A5" s="203" t="s">
        <v>19</v>
      </c>
      <c r="B5" s="204" t="s">
        <v>170</v>
      </c>
      <c r="C5" s="210" t="s">
        <v>208</v>
      </c>
    </row>
    <row r="6" spans="1:3" ht="16" x14ac:dyDescent="0.2">
      <c r="A6" s="201" t="s">
        <v>114</v>
      </c>
      <c r="B6" s="205" t="s">
        <v>3</v>
      </c>
      <c r="C6" s="210" t="s">
        <v>206</v>
      </c>
    </row>
    <row r="7" spans="1:3" ht="16" x14ac:dyDescent="0.2">
      <c r="A7" s="203"/>
      <c r="B7" s="206"/>
      <c r="C7" s="210"/>
    </row>
    <row r="8" spans="1:3" ht="16" x14ac:dyDescent="0.2">
      <c r="A8" s="201" t="s">
        <v>28</v>
      </c>
      <c r="B8" s="205" t="s">
        <v>26</v>
      </c>
      <c r="C8" s="210"/>
    </row>
    <row r="9" spans="1:3" ht="16" x14ac:dyDescent="0.2">
      <c r="A9" s="203" t="s">
        <v>29</v>
      </c>
      <c r="B9" s="206" t="s">
        <v>196</v>
      </c>
      <c r="C9" s="210" t="s">
        <v>209</v>
      </c>
    </row>
    <row r="10" spans="1:3" ht="16" x14ac:dyDescent="0.2">
      <c r="A10" s="201" t="s">
        <v>130</v>
      </c>
      <c r="B10" s="205" t="s">
        <v>26</v>
      </c>
      <c r="C10" s="210"/>
    </row>
    <row r="11" spans="1:3" ht="16" x14ac:dyDescent="0.2">
      <c r="A11" s="203" t="s">
        <v>131</v>
      </c>
      <c r="B11" s="206" t="s">
        <v>197</v>
      </c>
      <c r="C11" s="210" t="s">
        <v>209</v>
      </c>
    </row>
    <row r="12" spans="1:3" ht="16" x14ac:dyDescent="0.2">
      <c r="A12" s="201" t="s">
        <v>211</v>
      </c>
      <c r="B12" s="207" t="s">
        <v>26</v>
      </c>
      <c r="C12" s="210"/>
    </row>
    <row r="13" spans="1:3" ht="16" x14ac:dyDescent="0.2">
      <c r="A13" s="203" t="s">
        <v>1</v>
      </c>
      <c r="B13" s="208" t="s">
        <v>199</v>
      </c>
      <c r="C13" s="210" t="s">
        <v>209</v>
      </c>
    </row>
    <row r="14" spans="1:3" ht="16" x14ac:dyDescent="0.2">
      <c r="A14" s="201" t="s">
        <v>75</v>
      </c>
      <c r="B14" s="207" t="s">
        <v>38</v>
      </c>
      <c r="C14" s="210"/>
    </row>
    <row r="15" spans="1:3" ht="16" x14ac:dyDescent="0.2">
      <c r="A15" s="203" t="s">
        <v>76</v>
      </c>
      <c r="B15" s="209" t="s">
        <v>200</v>
      </c>
      <c r="C15" s="210" t="s">
        <v>209</v>
      </c>
    </row>
    <row r="16" spans="1:3" ht="16" x14ac:dyDescent="0.2">
      <c r="A16" s="201" t="s">
        <v>2</v>
      </c>
      <c r="B16" s="205" t="s">
        <v>38</v>
      </c>
      <c r="C16" s="210"/>
    </row>
    <row r="17" spans="1:3" ht="16" x14ac:dyDescent="0.2">
      <c r="A17" s="203" t="s">
        <v>129</v>
      </c>
      <c r="B17" s="204" t="s">
        <v>202</v>
      </c>
      <c r="C17" s="210" t="s">
        <v>209</v>
      </c>
    </row>
    <row r="18" spans="1:3" ht="16" x14ac:dyDescent="0.2">
      <c r="A18" s="201" t="s">
        <v>212</v>
      </c>
      <c r="B18" s="205" t="s">
        <v>38</v>
      </c>
      <c r="C18" s="210"/>
    </row>
    <row r="19" spans="1:3" ht="16" x14ac:dyDescent="0.2">
      <c r="A19" s="203" t="s">
        <v>140</v>
      </c>
      <c r="B19" s="204" t="s">
        <v>203</v>
      </c>
      <c r="C19" s="210" t="s">
        <v>209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topLeftCell="A29" workbookViewId="0">
      <selection activeCell="N83" sqref="N83"/>
    </sheetView>
  </sheetViews>
  <sheetFormatPr baseColWidth="10" defaultColWidth="8.83203125" defaultRowHeight="13" x14ac:dyDescent="0.15"/>
  <cols>
    <col min="1" max="1" width="7.33203125" customWidth="1"/>
    <col min="2" max="2" width="16.33203125" bestFit="1" customWidth="1"/>
    <col min="3" max="3" width="8.33203125" bestFit="1" customWidth="1"/>
    <col min="4" max="5" width="3" bestFit="1" customWidth="1"/>
    <col min="6" max="6" width="6.33203125" style="2" bestFit="1" customWidth="1"/>
    <col min="7" max="7" width="9.1640625" style="2" customWidth="1"/>
    <col min="8" max="8" width="8.1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6.5" style="2" bestFit="1" customWidth="1"/>
    <col min="14" max="14" width="18.83203125" bestFit="1" customWidth="1"/>
    <col min="15" max="15" width="6.1640625" style="2" bestFit="1" customWidth="1"/>
  </cols>
  <sheetData>
    <row r="1" spans="1:15" ht="23" x14ac:dyDescent="0.25">
      <c r="A1" s="6" t="s">
        <v>107</v>
      </c>
    </row>
    <row r="3" spans="1:15" ht="12.75" customHeight="1" thickBot="1" x14ac:dyDescent="0.2">
      <c r="B3" s="34" t="s">
        <v>51</v>
      </c>
    </row>
    <row r="4" spans="1:15" ht="12.75" customHeight="1" thickBot="1" x14ac:dyDescent="0.2">
      <c r="A4" s="150" t="s">
        <v>63</v>
      </c>
      <c r="B4" s="180" t="s">
        <v>70</v>
      </c>
      <c r="C4" s="120"/>
      <c r="D4" s="60" t="s">
        <v>10</v>
      </c>
      <c r="E4" s="59"/>
      <c r="F4" s="60" t="s">
        <v>135</v>
      </c>
      <c r="G4" s="60"/>
      <c r="H4" s="150" t="s">
        <v>63</v>
      </c>
      <c r="I4" s="180" t="s">
        <v>70</v>
      </c>
      <c r="J4" s="120"/>
      <c r="K4" s="60" t="s">
        <v>10</v>
      </c>
      <c r="L4" s="59"/>
      <c r="M4" s="60" t="s">
        <v>65</v>
      </c>
      <c r="N4" s="179"/>
      <c r="O4" s="109" t="s">
        <v>11</v>
      </c>
    </row>
    <row r="5" spans="1:15" ht="12.75" customHeight="1" x14ac:dyDescent="0.15">
      <c r="A5" s="120" t="s">
        <v>117</v>
      </c>
      <c r="B5" s="181" t="str">
        <f>'Match 1'!C8</f>
        <v>T SHIRMER</v>
      </c>
      <c r="C5" s="181">
        <f>'Match 1'!D8</f>
        <v>13</v>
      </c>
      <c r="D5" s="181">
        <f>'Match 1'!E8</f>
        <v>3</v>
      </c>
      <c r="E5" s="181">
        <f>'Match 1'!F8</f>
        <v>0</v>
      </c>
      <c r="F5" s="182">
        <f>'Match 1'!G8</f>
        <v>3</v>
      </c>
      <c r="G5" s="182" t="s">
        <v>34</v>
      </c>
      <c r="H5" s="181" t="s">
        <v>81</v>
      </c>
      <c r="I5" s="181" t="str">
        <f>'Match 1'!O26</f>
        <v>D CONSTABLE</v>
      </c>
      <c r="J5" s="181">
        <f>'Match 1'!P26</f>
        <v>0</v>
      </c>
      <c r="K5" s="181">
        <f>'Match 1'!Q26</f>
        <v>12</v>
      </c>
      <c r="L5" s="181">
        <f>'Match 1'!R26</f>
        <v>0</v>
      </c>
      <c r="M5" s="185">
        <f>'Match 1'!S26</f>
        <v>3</v>
      </c>
      <c r="N5" s="113" t="s">
        <v>296</v>
      </c>
      <c r="O5" s="112">
        <v>1</v>
      </c>
    </row>
    <row r="6" spans="1:15" ht="12.75" customHeight="1" x14ac:dyDescent="0.15">
      <c r="A6" s="120" t="s">
        <v>85</v>
      </c>
      <c r="B6" s="181" t="str">
        <f>'Match 1'!I8</f>
        <v>P SMITH</v>
      </c>
      <c r="C6" s="181">
        <f>'Match 1'!J8</f>
        <v>6</v>
      </c>
      <c r="D6" s="181">
        <f>'Match 1'!K8</f>
        <v>2</v>
      </c>
      <c r="E6" s="181">
        <f>'Match 1'!L8</f>
        <v>0</v>
      </c>
      <c r="F6" s="182">
        <f>'Match 1'!M8</f>
        <v>4</v>
      </c>
      <c r="G6" s="182" t="s">
        <v>34</v>
      </c>
      <c r="H6" s="181" t="s">
        <v>121</v>
      </c>
      <c r="I6" s="181" t="str">
        <f>'Match 1'!I21</f>
        <v>P COX</v>
      </c>
      <c r="J6" s="181">
        <f>'Match 1'!J21</f>
        <v>5</v>
      </c>
      <c r="K6" s="181">
        <f>'Match 1'!K21</f>
        <v>0</v>
      </c>
      <c r="L6" s="181">
        <f>'Match 1'!L21</f>
        <v>0</v>
      </c>
      <c r="M6" s="185">
        <f>'Match 1'!M21</f>
        <v>6</v>
      </c>
      <c r="N6" s="107" t="str">
        <f t="shared" ref="N6:N32" si="0">IF(F6&gt;M6,B6,IF(F6&lt;M6,I6))</f>
        <v>P COX</v>
      </c>
      <c r="O6" s="110">
        <v>2</v>
      </c>
    </row>
    <row r="7" spans="1:15" ht="12.75" customHeight="1" x14ac:dyDescent="0.15">
      <c r="A7" s="120" t="s">
        <v>151</v>
      </c>
      <c r="B7" s="181" t="str">
        <f>'Match 1'!I28</f>
        <v>A STEBBING</v>
      </c>
      <c r="C7" s="181">
        <f>'Match 1'!J28</f>
        <v>0</v>
      </c>
      <c r="D7" s="181">
        <f>'Match 1'!K28</f>
        <v>10</v>
      </c>
      <c r="E7" s="181">
        <f>'Match 1'!L28</f>
        <v>0</v>
      </c>
      <c r="F7" s="182">
        <f>'Match 1'!M28</f>
        <v>4</v>
      </c>
      <c r="G7" s="182" t="s">
        <v>34</v>
      </c>
      <c r="H7" s="181" t="s">
        <v>120</v>
      </c>
      <c r="I7" s="181" t="str">
        <f>'Match 1'!C25</f>
        <v>A AVES</v>
      </c>
      <c r="J7" s="181">
        <f>'Match 1'!D25</f>
        <v>2</v>
      </c>
      <c r="K7" s="181">
        <f>'Match 1'!E25</f>
        <v>15</v>
      </c>
      <c r="L7" s="181">
        <f>'Match 1'!F25</f>
        <v>8</v>
      </c>
      <c r="M7" s="185">
        <f>'Match 1'!G25</f>
        <v>3</v>
      </c>
      <c r="N7" s="107" t="str">
        <f t="shared" si="0"/>
        <v>A STEBBING</v>
      </c>
      <c r="O7" s="110">
        <v>3</v>
      </c>
    </row>
    <row r="8" spans="1:15" ht="12.75" customHeight="1" x14ac:dyDescent="0.15">
      <c r="A8" s="120" t="s">
        <v>20</v>
      </c>
      <c r="B8" s="181" t="str">
        <f>'Match 1'!C15</f>
        <v>D SMITH</v>
      </c>
      <c r="C8" s="181">
        <f>'Match 1'!D15</f>
        <v>1</v>
      </c>
      <c r="D8" s="181">
        <f>'Match 1'!E15</f>
        <v>9</v>
      </c>
      <c r="E8" s="181">
        <f>'Match 1'!F15</f>
        <v>0</v>
      </c>
      <c r="F8" s="182">
        <f>'Match 1'!G15</f>
        <v>1</v>
      </c>
      <c r="G8" s="182" t="s">
        <v>34</v>
      </c>
      <c r="H8" s="181" t="s">
        <v>35</v>
      </c>
      <c r="I8" s="181" t="str">
        <f>'Match 1'!I14</f>
        <v>R BULLARD</v>
      </c>
      <c r="J8" s="181">
        <f>'Match 1'!J14</f>
        <v>1</v>
      </c>
      <c r="K8" s="181">
        <f>'Match 1'!K14</f>
        <v>4</v>
      </c>
      <c r="L8" s="181">
        <f>'Match 1'!L14</f>
        <v>0</v>
      </c>
      <c r="M8" s="185">
        <f>'Match 1'!M14</f>
        <v>1</v>
      </c>
      <c r="N8" s="107" t="s">
        <v>171</v>
      </c>
      <c r="O8" s="110">
        <v>4</v>
      </c>
    </row>
    <row r="9" spans="1:15" ht="12.75" customHeight="1" x14ac:dyDescent="0.15">
      <c r="A9" s="120" t="s">
        <v>91</v>
      </c>
      <c r="B9" s="181" t="str">
        <f>'Match 1'!O8</f>
        <v>B WOOLCOTT</v>
      </c>
      <c r="C9" s="181">
        <f>'Match 1'!P8</f>
        <v>4</v>
      </c>
      <c r="D9" s="181">
        <f>'Match 1'!Q8</f>
        <v>3</v>
      </c>
      <c r="E9" s="181">
        <f>'Match 1'!R8</f>
        <v>0</v>
      </c>
      <c r="F9" s="182">
        <f>'Match 1'!S8</f>
        <v>3</v>
      </c>
      <c r="G9" s="182" t="s">
        <v>34</v>
      </c>
      <c r="H9" s="181" t="s">
        <v>122</v>
      </c>
      <c r="I9" s="181" t="str">
        <f>'Match 1'!I25</f>
        <v>S MASON</v>
      </c>
      <c r="J9" s="181">
        <f>'Match 1'!J25</f>
        <v>6</v>
      </c>
      <c r="K9" s="181">
        <f>'Match 1'!K25</f>
        <v>12</v>
      </c>
      <c r="L9" s="181">
        <f>'Match 1'!L25</f>
        <v>0</v>
      </c>
      <c r="M9" s="185">
        <f>'Match 1'!M25</f>
        <v>8</v>
      </c>
      <c r="N9" s="107" t="str">
        <f t="shared" si="0"/>
        <v>S MASON</v>
      </c>
      <c r="O9" s="110">
        <v>5</v>
      </c>
    </row>
    <row r="10" spans="1:15" ht="12.75" customHeight="1" x14ac:dyDescent="0.15">
      <c r="A10" s="120" t="s">
        <v>87</v>
      </c>
      <c r="B10" s="181" t="str">
        <f>'Match 1'!O25</f>
        <v>G TISSHAW</v>
      </c>
      <c r="C10" s="181">
        <f>'Match 1'!P25</f>
        <v>0</v>
      </c>
      <c r="D10" s="181">
        <f>'Match 1'!Q25</f>
        <v>9</v>
      </c>
      <c r="E10" s="181">
        <f>'Match 1'!R25</f>
        <v>0</v>
      </c>
      <c r="F10" s="182">
        <f>'Match 1'!S25</f>
        <v>2</v>
      </c>
      <c r="G10" s="182" t="s">
        <v>34</v>
      </c>
      <c r="H10" s="181" t="s">
        <v>141</v>
      </c>
      <c r="I10" s="181" t="str">
        <f>'Match 1'!C16</f>
        <v>K WARD</v>
      </c>
      <c r="J10" s="181">
        <f>'Match 1'!D16</f>
        <v>26</v>
      </c>
      <c r="K10" s="181">
        <f>'Match 1'!E16</f>
        <v>5</v>
      </c>
      <c r="L10" s="181">
        <f>'Match 1'!F16</f>
        <v>0</v>
      </c>
      <c r="M10" s="185">
        <f>'Match 1'!G16</f>
        <v>4</v>
      </c>
      <c r="N10" s="107" t="str">
        <f t="shared" si="0"/>
        <v>K WARD</v>
      </c>
      <c r="O10" s="110">
        <v>6</v>
      </c>
    </row>
    <row r="11" spans="1:15" ht="12.75" customHeight="1" x14ac:dyDescent="0.15">
      <c r="A11" s="120" t="s">
        <v>144</v>
      </c>
      <c r="B11" s="181" t="str">
        <f>'Match 1'!C30</f>
        <v>NO ANGLER</v>
      </c>
      <c r="C11" s="181">
        <f>'Match 1'!D30</f>
        <v>0</v>
      </c>
      <c r="D11" s="181">
        <f>'Match 1'!E30</f>
        <v>0</v>
      </c>
      <c r="E11" s="181">
        <f>'Match 1'!F30</f>
        <v>0</v>
      </c>
      <c r="F11" s="182">
        <f>'Match 1'!G30</f>
        <v>0</v>
      </c>
      <c r="G11" s="182" t="s">
        <v>34</v>
      </c>
      <c r="H11" s="181" t="s">
        <v>119</v>
      </c>
      <c r="I11" s="181" t="str">
        <f>'Match 1'!C24</f>
        <v xml:space="preserve">P ROSSINGTON </v>
      </c>
      <c r="J11" s="181">
        <f>'Match 1'!D24</f>
        <v>11</v>
      </c>
      <c r="K11" s="181">
        <f>'Match 1'!E24</f>
        <v>0</v>
      </c>
      <c r="L11" s="181">
        <f>'Match 1'!F24</f>
        <v>0</v>
      </c>
      <c r="M11" s="185">
        <f>'Match 1'!G24</f>
        <v>10</v>
      </c>
      <c r="N11" s="107" t="str">
        <f t="shared" si="0"/>
        <v xml:space="preserve">P ROSSINGTON </v>
      </c>
      <c r="O11" s="110">
        <v>7</v>
      </c>
    </row>
    <row r="12" spans="1:15" ht="12.75" customHeight="1" x14ac:dyDescent="0.15">
      <c r="A12" s="120" t="s">
        <v>86</v>
      </c>
      <c r="B12" s="181" t="str">
        <f>'Match 1'!C9</f>
        <v>B WALKER</v>
      </c>
      <c r="C12" s="181">
        <f>'Match 1'!D9</f>
        <v>29</v>
      </c>
      <c r="D12" s="181">
        <f>'Match 1'!E9</f>
        <v>7</v>
      </c>
      <c r="E12" s="181">
        <f>'Match 1'!F9</f>
        <v>0</v>
      </c>
      <c r="F12" s="182">
        <f>'Match 1'!G9</f>
        <v>5</v>
      </c>
      <c r="G12" s="182" t="s">
        <v>34</v>
      </c>
      <c r="H12" s="181" t="s">
        <v>67</v>
      </c>
      <c r="I12" s="181" t="str">
        <f>'Match 1'!I10</f>
        <v>K HOLLICK</v>
      </c>
      <c r="J12" s="181">
        <f>'Match 1'!J10</f>
        <v>11</v>
      </c>
      <c r="K12" s="181">
        <f>'Match 1'!K10</f>
        <v>3</v>
      </c>
      <c r="L12" s="181">
        <f>'Match 1'!L10</f>
        <v>0</v>
      </c>
      <c r="M12" s="185">
        <f>'Match 1'!M10</f>
        <v>8</v>
      </c>
      <c r="N12" s="107" t="str">
        <f t="shared" si="0"/>
        <v>K HOLLICK</v>
      </c>
      <c r="O12" s="110">
        <v>8</v>
      </c>
    </row>
    <row r="13" spans="1:15" ht="12.75" customHeight="1" x14ac:dyDescent="0.15">
      <c r="A13" s="120" t="s">
        <v>83</v>
      </c>
      <c r="B13" s="181" t="str">
        <f>'Match 1'!O11</f>
        <v>J DERRY</v>
      </c>
      <c r="C13" s="181">
        <f>'Match 1'!P11</f>
        <v>10</v>
      </c>
      <c r="D13" s="181">
        <f>'Match 1'!Q11</f>
        <v>10</v>
      </c>
      <c r="E13" s="181">
        <f>'Match 1'!R11</f>
        <v>0</v>
      </c>
      <c r="F13" s="182">
        <f>'Match 1'!S11</f>
        <v>9</v>
      </c>
      <c r="G13" s="182" t="s">
        <v>34</v>
      </c>
      <c r="H13" s="181" t="s">
        <v>80</v>
      </c>
      <c r="I13" s="181" t="str">
        <f>'Match 1'!O21</f>
        <v>K BARTON</v>
      </c>
      <c r="J13" s="181">
        <f>'Match 1'!P21</f>
        <v>16</v>
      </c>
      <c r="K13" s="181">
        <f>'Match 1'!Q21</f>
        <v>4</v>
      </c>
      <c r="L13" s="181">
        <f>'Match 1'!R21</f>
        <v>0</v>
      </c>
      <c r="M13" s="185">
        <f>'Match 1'!S21</f>
        <v>9</v>
      </c>
      <c r="N13" s="107" t="s">
        <v>231</v>
      </c>
      <c r="O13" s="110">
        <v>9</v>
      </c>
    </row>
    <row r="14" spans="1:15" ht="12.75" customHeight="1" x14ac:dyDescent="0.15">
      <c r="A14" s="120" t="s">
        <v>4</v>
      </c>
      <c r="B14" s="181" t="str">
        <f>'Match 1'!I13</f>
        <v>A WILLSON</v>
      </c>
      <c r="C14" s="181">
        <f>'Match 1'!J13</f>
        <v>8</v>
      </c>
      <c r="D14" s="181">
        <f>'Match 1'!K13</f>
        <v>6</v>
      </c>
      <c r="E14" s="181">
        <f>'Match 1'!L13</f>
        <v>0</v>
      </c>
      <c r="F14" s="182">
        <f>'Match 1'!M13</f>
        <v>5</v>
      </c>
      <c r="G14" s="182" t="s">
        <v>34</v>
      </c>
      <c r="H14" s="181" t="s">
        <v>42</v>
      </c>
      <c r="I14" s="181" t="str">
        <f>'Match 1'!O14</f>
        <v>K WILLIAMS</v>
      </c>
      <c r="J14" s="181">
        <f>'Match 1'!P14</f>
        <v>7</v>
      </c>
      <c r="K14" s="181">
        <f>'Match 1'!Q14</f>
        <v>10</v>
      </c>
      <c r="L14" s="181">
        <f>'Match 1'!R14</f>
        <v>0</v>
      </c>
      <c r="M14" s="185">
        <f>'Match 1'!S14</f>
        <v>8</v>
      </c>
      <c r="N14" s="107" t="str">
        <f t="shared" si="0"/>
        <v>K WILLIAMS</v>
      </c>
      <c r="O14" s="110">
        <v>10</v>
      </c>
    </row>
    <row r="15" spans="1:15" ht="12.75" customHeight="1" x14ac:dyDescent="0.15">
      <c r="A15" s="120" t="s">
        <v>43</v>
      </c>
      <c r="B15" s="181" t="str">
        <f>'Match 1'!C28</f>
        <v>S BAKER</v>
      </c>
      <c r="C15" s="181">
        <f>'Match 1'!D28</f>
        <v>2</v>
      </c>
      <c r="D15" s="181">
        <f>'Match 1'!E28</f>
        <v>8</v>
      </c>
      <c r="E15" s="181">
        <f>'Match 1'!F28</f>
        <v>0</v>
      </c>
      <c r="F15" s="182">
        <f>'Match 1'!G28</f>
        <v>2</v>
      </c>
      <c r="G15" s="182" t="s">
        <v>34</v>
      </c>
      <c r="H15" s="181" t="s">
        <v>97</v>
      </c>
      <c r="I15" s="181" t="str">
        <f>'Match 1'!C26</f>
        <v>D MASON</v>
      </c>
      <c r="J15" s="181">
        <f>'Match 1'!D26</f>
        <v>10</v>
      </c>
      <c r="K15" s="181">
        <f>'Match 1'!E26</f>
        <v>10</v>
      </c>
      <c r="L15" s="181">
        <f>'Match 1'!F26</f>
        <v>8</v>
      </c>
      <c r="M15" s="185">
        <f>'Match 1'!G26</f>
        <v>9</v>
      </c>
      <c r="N15" s="107" t="str">
        <f t="shared" si="0"/>
        <v>D MASON</v>
      </c>
      <c r="O15" s="110">
        <v>11</v>
      </c>
    </row>
    <row r="16" spans="1:15" ht="12.75" customHeight="1" x14ac:dyDescent="0.15">
      <c r="A16" s="120" t="s">
        <v>6</v>
      </c>
      <c r="B16" s="181" t="str">
        <f>'Match 1'!O13</f>
        <v>P CONNELL</v>
      </c>
      <c r="C16" s="181">
        <f>'Match 1'!P13</f>
        <v>11</v>
      </c>
      <c r="D16" s="181">
        <f>'Match 1'!Q13</f>
        <v>9</v>
      </c>
      <c r="E16" s="181">
        <f>'Match 1'!R13</f>
        <v>0</v>
      </c>
      <c r="F16" s="182">
        <f>'Match 1'!S13</f>
        <v>10</v>
      </c>
      <c r="G16" s="182" t="s">
        <v>34</v>
      </c>
      <c r="H16" s="181" t="s">
        <v>66</v>
      </c>
      <c r="I16" s="181" t="str">
        <f>'Match 1'!I11</f>
        <v>A BRETT</v>
      </c>
      <c r="J16" s="181">
        <f>'Match 1'!J11</f>
        <v>9</v>
      </c>
      <c r="K16" s="181">
        <f>'Match 1'!K11</f>
        <v>10</v>
      </c>
      <c r="L16" s="181">
        <f>'Match 1'!L11</f>
        <v>0</v>
      </c>
      <c r="M16" s="185">
        <f>'Match 1'!M11</f>
        <v>7</v>
      </c>
      <c r="N16" s="107" t="str">
        <f t="shared" si="0"/>
        <v>P CONNELL</v>
      </c>
      <c r="O16" s="110">
        <v>12</v>
      </c>
    </row>
    <row r="17" spans="1:15" ht="12.75" customHeight="1" x14ac:dyDescent="0.15">
      <c r="A17" s="120" t="s">
        <v>116</v>
      </c>
      <c r="B17" s="181" t="str">
        <f>'Match 1'!I26</f>
        <v>A LUETCHFORD</v>
      </c>
      <c r="C17" s="181">
        <f>'Match 1'!J26</f>
        <v>31</v>
      </c>
      <c r="D17" s="181">
        <f>'Match 1'!K26</f>
        <v>6</v>
      </c>
      <c r="E17" s="181">
        <f>'Match 1'!L26</f>
        <v>0</v>
      </c>
      <c r="F17" s="182">
        <f>'Match 1'!M26</f>
        <v>10</v>
      </c>
      <c r="G17" s="182" t="s">
        <v>34</v>
      </c>
      <c r="H17" s="181" t="s">
        <v>93</v>
      </c>
      <c r="I17" s="181" t="str">
        <f>'Match 1'!C11</f>
        <v>M MURTON</v>
      </c>
      <c r="J17" s="181">
        <f>'Match 1'!D11</f>
        <v>10</v>
      </c>
      <c r="K17" s="181">
        <f>'Match 1'!E11</f>
        <v>15</v>
      </c>
      <c r="L17" s="181">
        <f>'Match 1'!F11</f>
        <v>0</v>
      </c>
      <c r="M17" s="185">
        <f>'Match 1'!G11</f>
        <v>2</v>
      </c>
      <c r="N17" s="107" t="str">
        <f t="shared" si="0"/>
        <v>A LUETCHFORD</v>
      </c>
      <c r="O17" s="110">
        <v>13</v>
      </c>
    </row>
    <row r="18" spans="1:15" ht="12.75" customHeight="1" x14ac:dyDescent="0.15">
      <c r="A18" s="120" t="s">
        <v>123</v>
      </c>
      <c r="B18" s="181" t="str">
        <f>'Match 1'!O24</f>
        <v>G HOLLICK</v>
      </c>
      <c r="C18" s="181">
        <f>'Match 1'!P24</f>
        <v>7</v>
      </c>
      <c r="D18" s="181">
        <f>'Match 1'!Q24</f>
        <v>10</v>
      </c>
      <c r="E18" s="181">
        <f>'Match 1'!R24</f>
        <v>0</v>
      </c>
      <c r="F18" s="182">
        <f>'Match 1'!S24</f>
        <v>7</v>
      </c>
      <c r="G18" s="182" t="s">
        <v>34</v>
      </c>
      <c r="H18" s="181" t="s">
        <v>90</v>
      </c>
      <c r="I18" s="181" t="str">
        <f>'Match 1'!I23</f>
        <v>D FIELD</v>
      </c>
      <c r="J18" s="181">
        <f>'Match 1'!J23</f>
        <v>13</v>
      </c>
      <c r="K18" s="181">
        <f>'Match 1'!K23</f>
        <v>9</v>
      </c>
      <c r="L18" s="181">
        <f>'Match 1'!L23</f>
        <v>0</v>
      </c>
      <c r="M18" s="185">
        <f>'Match 1'!M23</f>
        <v>9</v>
      </c>
      <c r="N18" s="107" t="str">
        <f t="shared" si="0"/>
        <v>D FIELD</v>
      </c>
      <c r="O18" s="110">
        <v>14</v>
      </c>
    </row>
    <row r="19" spans="1:15" ht="12.75" customHeight="1" x14ac:dyDescent="0.15">
      <c r="A19" s="120" t="s">
        <v>23</v>
      </c>
      <c r="B19" s="181" t="str">
        <f>'Match 1'!C29</f>
        <v>J BAILEY</v>
      </c>
      <c r="C19" s="181">
        <f>'Match 1'!D29</f>
        <v>5</v>
      </c>
      <c r="D19" s="181">
        <f>'Match 1'!E29</f>
        <v>5</v>
      </c>
      <c r="E19" s="181">
        <f>'Match 1'!F29</f>
        <v>8</v>
      </c>
      <c r="F19" s="182">
        <f>'Match 1'!G29</f>
        <v>7</v>
      </c>
      <c r="G19" s="182" t="s">
        <v>34</v>
      </c>
      <c r="H19" s="181" t="s">
        <v>146</v>
      </c>
      <c r="I19" s="181" t="str">
        <f>'Match 1'!O30</f>
        <v>NO ANGLER</v>
      </c>
      <c r="J19" s="181">
        <f>'Match 1'!P30</f>
        <v>0</v>
      </c>
      <c r="K19" s="181">
        <f>'Match 1'!Q30</f>
        <v>0</v>
      </c>
      <c r="L19" s="181">
        <f>'Match 1'!R30</f>
        <v>0</v>
      </c>
      <c r="M19" s="185">
        <f>'Match 1'!S30</f>
        <v>0</v>
      </c>
      <c r="N19" s="107" t="str">
        <f t="shared" si="0"/>
        <v>J BAILEY</v>
      </c>
      <c r="O19" s="110">
        <v>15</v>
      </c>
    </row>
    <row r="20" spans="1:15" ht="12.75" customHeight="1" x14ac:dyDescent="0.15">
      <c r="A20" s="120" t="s">
        <v>103</v>
      </c>
      <c r="B20" s="181" t="str">
        <f>'Match 1'!O10</f>
        <v>S PALMER</v>
      </c>
      <c r="C20" s="181">
        <f>'Match 1'!P10</f>
        <v>6</v>
      </c>
      <c r="D20" s="181">
        <f>'Match 1'!Q10</f>
        <v>10</v>
      </c>
      <c r="E20" s="181">
        <f>'Match 1'!R10</f>
        <v>0</v>
      </c>
      <c r="F20" s="182">
        <f>'Match 1'!S10</f>
        <v>5.5</v>
      </c>
      <c r="G20" s="182" t="s">
        <v>34</v>
      </c>
      <c r="H20" s="181" t="s">
        <v>94</v>
      </c>
      <c r="I20" s="181" t="str">
        <f>'Match 1'!I12</f>
        <v>S WHITE</v>
      </c>
      <c r="J20" s="181">
        <f>'Match 1'!J12</f>
        <v>31</v>
      </c>
      <c r="K20" s="181">
        <f>'Match 1'!K12</f>
        <v>8</v>
      </c>
      <c r="L20" s="181">
        <f>'Match 1'!L12</f>
        <v>0</v>
      </c>
      <c r="M20" s="185">
        <f>'Match 1'!M12</f>
        <v>10</v>
      </c>
      <c r="N20" s="107" t="str">
        <f t="shared" si="0"/>
        <v>S WHITE</v>
      </c>
      <c r="O20" s="110">
        <v>16</v>
      </c>
    </row>
    <row r="21" spans="1:15" ht="12.75" customHeight="1" x14ac:dyDescent="0.15">
      <c r="A21" s="120" t="s">
        <v>102</v>
      </c>
      <c r="B21" s="181" t="str">
        <f>'Match 1'!I9</f>
        <v>W YOUNG</v>
      </c>
      <c r="C21" s="181">
        <f>'Match 1'!J9</f>
        <v>9</v>
      </c>
      <c r="D21" s="181">
        <f>'Match 1'!K9</f>
        <v>2</v>
      </c>
      <c r="E21" s="181">
        <f>'Match 1'!L9</f>
        <v>0</v>
      </c>
      <c r="F21" s="182">
        <f>'Match 1'!M9</f>
        <v>6</v>
      </c>
      <c r="G21" s="182" t="s">
        <v>34</v>
      </c>
      <c r="H21" s="181" t="s">
        <v>84</v>
      </c>
      <c r="I21" s="181" t="str">
        <f>'Match 1'!O22</f>
        <v>K HIAM</v>
      </c>
      <c r="J21" s="181">
        <f>'Match 1'!P22</f>
        <v>19</v>
      </c>
      <c r="K21" s="181">
        <f>'Match 1'!Q22</f>
        <v>10</v>
      </c>
      <c r="L21" s="181">
        <f>'Match 1'!R22</f>
        <v>0</v>
      </c>
      <c r="M21" s="185">
        <f>'Match 1'!S22</f>
        <v>10</v>
      </c>
      <c r="N21" s="107" t="str">
        <f t="shared" si="0"/>
        <v>K HIAM</v>
      </c>
      <c r="O21" s="110">
        <v>17</v>
      </c>
    </row>
    <row r="22" spans="1:15" ht="12.75" customHeight="1" x14ac:dyDescent="0.15">
      <c r="A22" s="120" t="s">
        <v>99</v>
      </c>
      <c r="B22" s="181" t="str">
        <f>'Match 1'!C7</f>
        <v>K NAISH</v>
      </c>
      <c r="C22" s="181">
        <f>'Match 1'!D7</f>
        <v>105</v>
      </c>
      <c r="D22" s="181">
        <f>'Match 1'!E7</f>
        <v>3</v>
      </c>
      <c r="E22" s="181">
        <f>'Match 1'!F7</f>
        <v>0</v>
      </c>
      <c r="F22" s="182">
        <f>'Match 1'!G7</f>
        <v>10</v>
      </c>
      <c r="G22" s="182" t="s">
        <v>34</v>
      </c>
      <c r="H22" s="181" t="s">
        <v>100</v>
      </c>
      <c r="I22" s="181" t="str">
        <f>'Match 1'!O23</f>
        <v>J CULLOP</v>
      </c>
      <c r="J22" s="181">
        <f>'Match 1'!P23</f>
        <v>13</v>
      </c>
      <c r="K22" s="181">
        <f>'Match 1'!Q23</f>
        <v>4</v>
      </c>
      <c r="L22" s="181">
        <f>'Match 1'!R23</f>
        <v>0</v>
      </c>
      <c r="M22" s="185">
        <f>'Match 1'!S23</f>
        <v>8</v>
      </c>
      <c r="N22" s="107" t="str">
        <f t="shared" si="0"/>
        <v>K NAISH</v>
      </c>
      <c r="O22" s="110">
        <v>18</v>
      </c>
    </row>
    <row r="23" spans="1:15" ht="12" customHeight="1" x14ac:dyDescent="0.15">
      <c r="A23" s="120" t="s">
        <v>89</v>
      </c>
      <c r="B23" s="181" t="str">
        <f>'Match 1'!C10</f>
        <v>B HICKFORD</v>
      </c>
      <c r="C23" s="181">
        <f>'Match 1'!D10</f>
        <v>30</v>
      </c>
      <c r="D23" s="181">
        <f>'Match 1'!E10</f>
        <v>2</v>
      </c>
      <c r="E23" s="181">
        <f>'Match 1'!F10</f>
        <v>0</v>
      </c>
      <c r="F23" s="182">
        <f>'Match 1'!G10</f>
        <v>6</v>
      </c>
      <c r="G23" s="182" t="s">
        <v>34</v>
      </c>
      <c r="H23" s="181" t="s">
        <v>37</v>
      </c>
      <c r="I23" s="181" t="str">
        <f>'Match 1'!C27</f>
        <v>A Howard</v>
      </c>
      <c r="J23" s="181">
        <f>'Match 1'!D27</f>
        <v>3</v>
      </c>
      <c r="K23" s="181">
        <f>'Match 1'!E27</f>
        <v>15</v>
      </c>
      <c r="L23" s="181">
        <f>'Match 1'!F27</f>
        <v>0</v>
      </c>
      <c r="M23" s="185">
        <f>'Match 1'!G27</f>
        <v>4</v>
      </c>
      <c r="N23" s="107" t="str">
        <f t="shared" si="0"/>
        <v>B HICKFORD</v>
      </c>
      <c r="O23" s="110">
        <v>19</v>
      </c>
    </row>
    <row r="24" spans="1:15" ht="12" customHeight="1" x14ac:dyDescent="0.15">
      <c r="A24" s="120" t="s">
        <v>101</v>
      </c>
      <c r="B24" s="181" t="str">
        <f>'Match 1'!I7</f>
        <v>T DOHERTY</v>
      </c>
      <c r="C24" s="181">
        <f>'Match 1'!J7</f>
        <v>2</v>
      </c>
      <c r="D24" s="181">
        <f>'Match 1'!K7</f>
        <v>12</v>
      </c>
      <c r="E24" s="181">
        <f>'Match 1'!L7</f>
        <v>0</v>
      </c>
      <c r="F24" s="182">
        <f>'Match 1'!M7</f>
        <v>2</v>
      </c>
      <c r="G24" s="182" t="s">
        <v>34</v>
      </c>
      <c r="H24" s="181" t="s">
        <v>92</v>
      </c>
      <c r="I24" s="181" t="str">
        <f>'Match 1'!I22</f>
        <v>B LEWIS</v>
      </c>
      <c r="J24" s="181">
        <f>'Match 1'!J22</f>
        <v>6</v>
      </c>
      <c r="K24" s="181">
        <f>'Match 1'!K22</f>
        <v>2</v>
      </c>
      <c r="L24" s="181">
        <f>'Match 1'!L22</f>
        <v>0</v>
      </c>
      <c r="M24" s="185">
        <f>'Match 1'!M22</f>
        <v>7</v>
      </c>
      <c r="N24" s="107" t="str">
        <f t="shared" si="0"/>
        <v>B LEWIS</v>
      </c>
      <c r="O24" s="110">
        <v>20</v>
      </c>
    </row>
    <row r="25" spans="1:15" ht="12" customHeight="1" x14ac:dyDescent="0.15">
      <c r="A25" s="120" t="s">
        <v>22</v>
      </c>
      <c r="B25" s="181" t="str">
        <f>'Match 1'!O15</f>
        <v>R SMITH</v>
      </c>
      <c r="C25" s="181">
        <f>'Match 1'!P15</f>
        <v>2</v>
      </c>
      <c r="D25" s="181">
        <f>'Match 1'!Q15</f>
        <v>4</v>
      </c>
      <c r="E25" s="181">
        <f>'Match 1'!R15</f>
        <v>0</v>
      </c>
      <c r="F25" s="182">
        <f>'Match 1'!S15</f>
        <v>2</v>
      </c>
      <c r="G25" s="182" t="s">
        <v>34</v>
      </c>
      <c r="H25" s="181" t="s">
        <v>44</v>
      </c>
      <c r="I25" s="181" t="str">
        <f>'Match 1'!I27</f>
        <v>M GOODWIN</v>
      </c>
      <c r="J25" s="181">
        <f>'Match 1'!J27</f>
        <v>0</v>
      </c>
      <c r="K25" s="181">
        <f>'Match 1'!K27</f>
        <v>4</v>
      </c>
      <c r="L25" s="181">
        <f>'Match 1'!L27</f>
        <v>0</v>
      </c>
      <c r="M25" s="185">
        <f>'Match 1'!M27</f>
        <v>2</v>
      </c>
      <c r="N25" s="107" t="s">
        <v>191</v>
      </c>
      <c r="O25" s="110">
        <v>21</v>
      </c>
    </row>
    <row r="26" spans="1:15" ht="12" customHeight="1" x14ac:dyDescent="0.15">
      <c r="A26" s="120" t="s">
        <v>115</v>
      </c>
      <c r="B26" s="181" t="str">
        <f>'Match 1'!I24</f>
        <v>P CHAMBERS</v>
      </c>
      <c r="C26" s="181">
        <f>'Match 1'!J24</f>
        <v>0</v>
      </c>
      <c r="D26" s="181">
        <f>'Match 1'!K24</f>
        <v>7</v>
      </c>
      <c r="E26" s="181">
        <f>'Match 1'!L24</f>
        <v>0</v>
      </c>
      <c r="F26" s="182">
        <f>'Match 1'!M24</f>
        <v>3</v>
      </c>
      <c r="G26" s="182" t="s">
        <v>34</v>
      </c>
      <c r="H26" s="181" t="s">
        <v>7</v>
      </c>
      <c r="I26" s="181" t="str">
        <f>'Match 1'!O27</f>
        <v>K HOWELL</v>
      </c>
      <c r="J26" s="181">
        <f>'Match 1'!P27</f>
        <v>6</v>
      </c>
      <c r="K26" s="181">
        <f>'Match 1'!Q27</f>
        <v>8</v>
      </c>
      <c r="L26" s="181">
        <f>'Match 1'!R27</f>
        <v>0</v>
      </c>
      <c r="M26" s="185">
        <f>'Match 1'!S27</f>
        <v>6</v>
      </c>
      <c r="N26" s="107" t="str">
        <f t="shared" si="0"/>
        <v>K HOWELL</v>
      </c>
      <c r="O26" s="110">
        <v>22</v>
      </c>
    </row>
    <row r="27" spans="1:15" ht="12" customHeight="1" x14ac:dyDescent="0.15">
      <c r="A27" s="120" t="s">
        <v>8</v>
      </c>
      <c r="B27" s="181" t="str">
        <f>'Match 1'!C14</f>
        <v>A DERBY</v>
      </c>
      <c r="C27" s="181">
        <f>'Match 1'!D14</f>
        <v>76</v>
      </c>
      <c r="D27" s="181">
        <f>'Match 1'!E14</f>
        <v>6</v>
      </c>
      <c r="E27" s="181">
        <f>'Match 1'!F14</f>
        <v>0</v>
      </c>
      <c r="F27" s="182">
        <f>'Match 1'!G14</f>
        <v>9</v>
      </c>
      <c r="G27" s="182" t="s">
        <v>34</v>
      </c>
      <c r="H27" s="181" t="s">
        <v>98</v>
      </c>
      <c r="I27" s="181" t="str">
        <f>'Match 1'!O7</f>
        <v>P LEWIS</v>
      </c>
      <c r="J27" s="181">
        <f>'Match 1'!P7</f>
        <v>6</v>
      </c>
      <c r="K27" s="181">
        <f>'Match 1'!Q7</f>
        <v>14</v>
      </c>
      <c r="L27" s="181">
        <f>'Match 1'!R7</f>
        <v>0</v>
      </c>
      <c r="M27" s="185">
        <f>'Match 1'!S7</f>
        <v>7</v>
      </c>
      <c r="N27" s="107" t="str">
        <f t="shared" si="0"/>
        <v>A DERBY</v>
      </c>
      <c r="O27" s="110">
        <v>23</v>
      </c>
    </row>
    <row r="28" spans="1:15" ht="12" customHeight="1" x14ac:dyDescent="0.15">
      <c r="A28" s="120" t="s">
        <v>96</v>
      </c>
      <c r="B28" s="181" t="str">
        <f>'Match 1'!C12</f>
        <v>M BANKS</v>
      </c>
      <c r="C28" s="181">
        <f>'Match 1'!D12</f>
        <v>66</v>
      </c>
      <c r="D28" s="181">
        <f>'Match 1'!E12</f>
        <v>1</v>
      </c>
      <c r="E28" s="181">
        <f>'Match 1'!F12</f>
        <v>0</v>
      </c>
      <c r="F28" s="182">
        <f>'Match 1'!G12</f>
        <v>8</v>
      </c>
      <c r="G28" s="182" t="s">
        <v>34</v>
      </c>
      <c r="H28" s="181" t="s">
        <v>142</v>
      </c>
      <c r="I28" s="181" t="str">
        <f>'Match 1'!I16</f>
        <v>P MORTIMER</v>
      </c>
      <c r="J28" s="181">
        <f>'Match 1'!J16</f>
        <v>19</v>
      </c>
      <c r="K28" s="181">
        <f>'Match 1'!K16</f>
        <v>4</v>
      </c>
      <c r="L28" s="181">
        <f>'Match 1'!L16</f>
        <v>0</v>
      </c>
      <c r="M28" s="185">
        <f>'Match 1'!M16</f>
        <v>9</v>
      </c>
      <c r="N28" s="107" t="str">
        <f t="shared" si="0"/>
        <v>P MORTIMER</v>
      </c>
      <c r="O28" s="110">
        <v>24</v>
      </c>
    </row>
    <row r="29" spans="1:15" ht="12" customHeight="1" x14ac:dyDescent="0.15">
      <c r="A29" s="120" t="s">
        <v>145</v>
      </c>
      <c r="B29" s="181" t="str">
        <f>'Match 1'!I30</f>
        <v>C WARD</v>
      </c>
      <c r="C29" s="181">
        <f>'Match 1'!J30</f>
        <v>4</v>
      </c>
      <c r="D29" s="181">
        <f>'Match 1'!K30</f>
        <v>5</v>
      </c>
      <c r="E29" s="181">
        <f>'Match 1'!L30</f>
        <v>0</v>
      </c>
      <c r="F29" s="182">
        <f>'Match 1'!M30</f>
        <v>5</v>
      </c>
      <c r="G29" s="182" t="s">
        <v>34</v>
      </c>
      <c r="H29" s="181" t="s">
        <v>95</v>
      </c>
      <c r="I29" s="181" t="str">
        <f>'Match 1'!C21</f>
        <v>D HARPER</v>
      </c>
      <c r="J29" s="181">
        <f>'Match 1'!D21</f>
        <v>4</v>
      </c>
      <c r="K29" s="181">
        <f>'Match 1'!E21</f>
        <v>10</v>
      </c>
      <c r="L29" s="181">
        <f>'Match 1'!F21</f>
        <v>0</v>
      </c>
      <c r="M29" s="185">
        <f>'Match 1'!G21</f>
        <v>5</v>
      </c>
      <c r="N29" s="107" t="s">
        <v>160</v>
      </c>
      <c r="O29" s="110">
        <v>25</v>
      </c>
    </row>
    <row r="30" spans="1:15" ht="12" customHeight="1" x14ac:dyDescent="0.15">
      <c r="A30" s="120" t="s">
        <v>82</v>
      </c>
      <c r="B30" s="181" t="str">
        <f>'Match 1'!O12</f>
        <v>M GOULD</v>
      </c>
      <c r="C30" s="181">
        <f>'Match 1'!P12</f>
        <v>6</v>
      </c>
      <c r="D30" s="181">
        <f>'Match 1'!Q12</f>
        <v>0</v>
      </c>
      <c r="E30" s="181">
        <f>'Match 1'!R12</f>
        <v>0</v>
      </c>
      <c r="F30" s="182">
        <f>'Match 1'!S12</f>
        <v>4</v>
      </c>
      <c r="G30" s="182" t="s">
        <v>34</v>
      </c>
      <c r="H30" s="181" t="s">
        <v>88</v>
      </c>
      <c r="I30" s="181" t="str">
        <f>'Match 1'!C22</f>
        <v>D LEWIS</v>
      </c>
      <c r="J30" s="181">
        <f>'Match 1'!D22</f>
        <v>5</v>
      </c>
      <c r="K30" s="181">
        <f>'Match 1'!E22</f>
        <v>1</v>
      </c>
      <c r="L30" s="181">
        <f>'Match 1'!F22</f>
        <v>0</v>
      </c>
      <c r="M30" s="185">
        <f>'Match 1'!G22</f>
        <v>6</v>
      </c>
      <c r="N30" s="107" t="str">
        <f t="shared" si="0"/>
        <v>D LEWIS</v>
      </c>
      <c r="O30" s="110">
        <v>26</v>
      </c>
    </row>
    <row r="31" spans="1:15" ht="12" customHeight="1" x14ac:dyDescent="0.15">
      <c r="A31" s="120" t="s">
        <v>25</v>
      </c>
      <c r="B31" s="181" t="str">
        <f>'Match 1'!O29</f>
        <v>I EMBURY</v>
      </c>
      <c r="C31" s="181">
        <f>'Match 1'!P29</f>
        <v>2</v>
      </c>
      <c r="D31" s="181">
        <f>'Match 1'!Q29</f>
        <v>11</v>
      </c>
      <c r="E31" s="181">
        <f>'Match 1'!R29</f>
        <v>0</v>
      </c>
      <c r="F31" s="182">
        <f>'Match 1'!S29</f>
        <v>5</v>
      </c>
      <c r="G31" s="182" t="s">
        <v>34</v>
      </c>
      <c r="H31" s="181" t="s">
        <v>143</v>
      </c>
      <c r="I31" s="181" t="str">
        <f>'Match 1'!O16</f>
        <v>D FACKENELL</v>
      </c>
      <c r="J31" s="181">
        <f>'Match 1'!P16</f>
        <v>1</v>
      </c>
      <c r="K31" s="181">
        <f>'Match 1'!Q16</f>
        <v>3</v>
      </c>
      <c r="L31" s="181">
        <f>'Match 1'!R16</f>
        <v>0</v>
      </c>
      <c r="M31" s="185">
        <f>'Match 1'!S16</f>
        <v>1</v>
      </c>
      <c r="N31" s="107" t="str">
        <f t="shared" si="0"/>
        <v>I EMBURY</v>
      </c>
      <c r="O31" s="110">
        <v>27</v>
      </c>
    </row>
    <row r="32" spans="1:15" ht="12" customHeight="1" x14ac:dyDescent="0.15">
      <c r="A32" s="120" t="s">
        <v>5</v>
      </c>
      <c r="B32" s="181" t="str">
        <f>'Match 1'!C13</f>
        <v>B DAVIS</v>
      </c>
      <c r="C32" s="181">
        <f>'Match 1'!D13</f>
        <v>47</v>
      </c>
      <c r="D32" s="181">
        <f>'Match 1'!E13</f>
        <v>0</v>
      </c>
      <c r="E32" s="181">
        <f>'Match 1'!F13</f>
        <v>0</v>
      </c>
      <c r="F32" s="182">
        <f>'Match 1'!G13</f>
        <v>7</v>
      </c>
      <c r="G32" s="182" t="s">
        <v>34</v>
      </c>
      <c r="H32" s="181" t="s">
        <v>24</v>
      </c>
      <c r="I32" s="181" t="str">
        <f>'Match 1'!I29</f>
        <v>J CLARK</v>
      </c>
      <c r="J32" s="181">
        <f>'Match 1'!J29</f>
        <v>0</v>
      </c>
      <c r="K32" s="181">
        <f>'Match 1'!K29</f>
        <v>1</v>
      </c>
      <c r="L32" s="181">
        <f>'Match 1'!L29</f>
        <v>0</v>
      </c>
      <c r="M32" s="185">
        <f>'Match 1'!M29</f>
        <v>1</v>
      </c>
      <c r="N32" s="107" t="str">
        <f t="shared" si="0"/>
        <v>B DAVIS</v>
      </c>
      <c r="O32" s="110">
        <v>28</v>
      </c>
    </row>
    <row r="33" spans="1:15" ht="12" customHeight="1" x14ac:dyDescent="0.15">
      <c r="A33" s="120" t="s">
        <v>21</v>
      </c>
      <c r="B33" s="181" t="str">
        <f>'Match 1'!I15</f>
        <v>R BAILEY</v>
      </c>
      <c r="C33" s="181">
        <f>'Match 1'!J15</f>
        <v>6</v>
      </c>
      <c r="D33" s="181">
        <f>'Match 1'!K15</f>
        <v>0</v>
      </c>
      <c r="E33" s="181">
        <f>'Match 1'!L15</f>
        <v>0</v>
      </c>
      <c r="F33" s="182">
        <f>'Match 1'!M15</f>
        <v>3</v>
      </c>
      <c r="G33" s="182" t="s">
        <v>34</v>
      </c>
      <c r="H33" s="181"/>
      <c r="I33" s="181"/>
      <c r="J33" s="181"/>
      <c r="K33" s="181"/>
      <c r="L33" s="181"/>
      <c r="M33" s="185"/>
      <c r="N33" s="107" t="str">
        <f>IF(F33&gt;M33,B33,IF(F33&lt;M33,I33))</f>
        <v>R BAILEY</v>
      </c>
      <c r="O33" s="110">
        <v>29</v>
      </c>
    </row>
    <row r="34" spans="1:15" ht="12" customHeight="1" x14ac:dyDescent="0.15">
      <c r="A34" s="120" t="s">
        <v>36</v>
      </c>
      <c r="B34" s="181" t="str">
        <f>'Match 1'!O28</f>
        <v>C MORAN</v>
      </c>
      <c r="C34" s="181">
        <f>'Match 1'!P28</f>
        <v>1</v>
      </c>
      <c r="D34" s="181">
        <f>'Match 1'!Q28</f>
        <v>10</v>
      </c>
      <c r="E34" s="181">
        <f>'Match 1'!R28</f>
        <v>0</v>
      </c>
      <c r="F34" s="182">
        <f>'Match 1'!S28</f>
        <v>4</v>
      </c>
      <c r="G34" s="182" t="s">
        <v>34</v>
      </c>
      <c r="H34" s="181"/>
      <c r="I34" s="181"/>
      <c r="J34" s="181"/>
      <c r="K34" s="181"/>
      <c r="L34" s="181"/>
      <c r="M34" s="185"/>
      <c r="N34" s="107" t="str">
        <f>IF(F34&gt;M34,B34,IF(F34&lt;M34,I34))</f>
        <v>C MORAN</v>
      </c>
      <c r="O34" s="110">
        <v>30</v>
      </c>
    </row>
    <row r="35" spans="1:15" ht="12" customHeight="1" x14ac:dyDescent="0.15">
      <c r="A35" s="120" t="s">
        <v>118</v>
      </c>
      <c r="B35" s="181" t="str">
        <f>'Match 1'!O9</f>
        <v>R SAMUELS</v>
      </c>
      <c r="C35" s="181">
        <f>'Match 1'!P9</f>
        <v>6</v>
      </c>
      <c r="D35" s="181">
        <f>'Match 1'!Q9</f>
        <v>10</v>
      </c>
      <c r="E35" s="181">
        <f>'Match 1'!R9</f>
        <v>0</v>
      </c>
      <c r="F35" s="182">
        <f>'Match 1'!S9</f>
        <v>5.5</v>
      </c>
      <c r="G35" s="182" t="s">
        <v>34</v>
      </c>
      <c r="H35" s="181"/>
      <c r="I35" s="181"/>
      <c r="J35" s="181"/>
      <c r="K35" s="181"/>
      <c r="L35" s="181"/>
      <c r="M35" s="185"/>
      <c r="N35" s="107" t="str">
        <f>IF(F35&gt;M35,B35,IF(F35&lt;M35,I35))</f>
        <v>R SAMUELS</v>
      </c>
      <c r="O35" s="110">
        <v>31</v>
      </c>
    </row>
    <row r="36" spans="1:15" ht="12.75" customHeight="1" thickBot="1" x14ac:dyDescent="0.2">
      <c r="A36" s="120" t="s">
        <v>79</v>
      </c>
      <c r="B36" s="181" t="str">
        <f>'Match 1'!C23</f>
        <v>C DYALL</v>
      </c>
      <c r="C36" s="181">
        <f>'Match 1'!D23</f>
        <v>8</v>
      </c>
      <c r="D36" s="181">
        <f>'Match 1'!E23</f>
        <v>4</v>
      </c>
      <c r="E36" s="181">
        <f>'Match 1'!F23</f>
        <v>0</v>
      </c>
      <c r="F36" s="182">
        <f>'Match 1'!G23</f>
        <v>8</v>
      </c>
      <c r="G36" s="182" t="s">
        <v>34</v>
      </c>
      <c r="H36" s="181"/>
      <c r="I36" s="181"/>
      <c r="J36" s="181"/>
      <c r="K36" s="181"/>
      <c r="L36" s="181"/>
      <c r="M36" s="185"/>
      <c r="N36" s="108" t="str">
        <f>IF(F36&gt;M36,B36,IF(F36&lt;M36,I36))</f>
        <v>C DYALL</v>
      </c>
      <c r="O36" s="111">
        <v>32</v>
      </c>
    </row>
    <row r="37" spans="1:15" ht="12" customHeight="1" x14ac:dyDescent="0.15"/>
    <row r="38" spans="1:15" ht="12" customHeight="1" x14ac:dyDescent="0.15">
      <c r="B38" s="34" t="s">
        <v>12</v>
      </c>
    </row>
    <row r="39" spans="1:15" ht="12" customHeight="1" thickBot="1" x14ac:dyDescent="0.2">
      <c r="A39" s="29" t="s">
        <v>156</v>
      </c>
      <c r="B39" s="30" t="s">
        <v>70</v>
      </c>
      <c r="D39" s="31" t="s">
        <v>10</v>
      </c>
      <c r="E39" s="32"/>
      <c r="F39" s="31" t="s">
        <v>65</v>
      </c>
      <c r="G39" s="31"/>
      <c r="H39" s="29" t="s">
        <v>156</v>
      </c>
      <c r="I39" s="30" t="s">
        <v>70</v>
      </c>
      <c r="K39" s="31" t="s">
        <v>10</v>
      </c>
      <c r="L39" s="32"/>
      <c r="M39" s="31" t="s">
        <v>65</v>
      </c>
      <c r="N39" s="32" t="s">
        <v>31</v>
      </c>
      <c r="O39" s="106" t="s">
        <v>11</v>
      </c>
    </row>
    <row r="40" spans="1:15" ht="12" customHeight="1" x14ac:dyDescent="0.15">
      <c r="A40" s="120">
        <v>20</v>
      </c>
      <c r="B40" s="120" t="str">
        <f>'Match 2'!I10</f>
        <v>BARRY LEWIS</v>
      </c>
      <c r="C40" s="120">
        <f>'Match 2'!J10</f>
        <v>1</v>
      </c>
      <c r="D40" s="120">
        <f>'Match 2'!K10</f>
        <v>3</v>
      </c>
      <c r="E40" s="120">
        <f>'Match 2'!L10</f>
        <v>0</v>
      </c>
      <c r="F40" s="120">
        <f>'Match 2'!M10</f>
        <v>1</v>
      </c>
      <c r="G40" s="182" t="s">
        <v>34</v>
      </c>
      <c r="H40" s="120">
        <v>22</v>
      </c>
      <c r="I40" s="120" t="str">
        <f>N26</f>
        <v>K HOWELL</v>
      </c>
      <c r="J40" s="120">
        <v>0</v>
      </c>
      <c r="K40" s="120">
        <v>0</v>
      </c>
      <c r="L40" s="120">
        <v>0</v>
      </c>
      <c r="M40" s="120">
        <v>0</v>
      </c>
      <c r="N40" s="145" t="str">
        <f>IF(F40&gt;M40,B40,IF(F40&lt;M40,I40))</f>
        <v>BARRY LEWIS</v>
      </c>
      <c r="O40" s="146">
        <v>1</v>
      </c>
    </row>
    <row r="41" spans="1:15" ht="12" customHeight="1" x14ac:dyDescent="0.15">
      <c r="A41" s="120">
        <v>14</v>
      </c>
      <c r="B41" s="120" t="str">
        <f>'Match 2'!I11</f>
        <v>DEAN FIELD</v>
      </c>
      <c r="C41" s="120">
        <f>'Match 2'!J11</f>
        <v>8</v>
      </c>
      <c r="D41" s="120">
        <f>'Match 2'!K11</f>
        <v>10</v>
      </c>
      <c r="E41" s="120">
        <f>'Match 2'!L11</f>
        <v>0</v>
      </c>
      <c r="F41" s="120">
        <f>'Match 2'!M11</f>
        <v>9</v>
      </c>
      <c r="G41" s="182" t="s">
        <v>34</v>
      </c>
      <c r="H41" s="120">
        <v>2</v>
      </c>
      <c r="I41" s="120" t="str">
        <f>'Match 2'!C14</f>
        <v>PAUL COX</v>
      </c>
      <c r="J41" s="120">
        <f>'Match 2'!D14</f>
        <v>0</v>
      </c>
      <c r="K41" s="120">
        <f>'Match 2'!E14</f>
        <v>9</v>
      </c>
      <c r="L41" s="120">
        <f>'Match 2'!F14</f>
        <v>0</v>
      </c>
      <c r="M41" s="120">
        <f>'Match 2'!G14</f>
        <v>1</v>
      </c>
      <c r="N41" s="147" t="str">
        <f t="shared" ref="N41:N55" si="1">IF(F41&gt;M41,B41,IF(F41&lt;M41,I41))</f>
        <v>DEAN FIELD</v>
      </c>
      <c r="O41" s="66">
        <v>2</v>
      </c>
    </row>
    <row r="42" spans="1:15" ht="12" customHeight="1" x14ac:dyDescent="0.15">
      <c r="A42" s="120">
        <v>19</v>
      </c>
      <c r="B42" s="120" t="str">
        <f>'Match 2'!C15</f>
        <v>BARRY HICKFORD</v>
      </c>
      <c r="C42" s="120">
        <f>'Match 2'!D15</f>
        <v>4</v>
      </c>
      <c r="D42" s="120">
        <f>'Match 2'!E15</f>
        <v>13</v>
      </c>
      <c r="E42" s="120">
        <f>'Match 2'!F15</f>
        <v>0</v>
      </c>
      <c r="F42" s="120">
        <f>'Match 2'!G15</f>
        <v>7</v>
      </c>
      <c r="G42" s="182" t="s">
        <v>34</v>
      </c>
      <c r="H42" s="120">
        <v>32</v>
      </c>
      <c r="I42" s="120" t="str">
        <f>'Match 2'!I24</f>
        <v>CHRIS DYALL</v>
      </c>
      <c r="J42" s="120">
        <f>'Match 2'!J24</f>
        <v>6</v>
      </c>
      <c r="K42" s="120">
        <f>'Match 2'!K24</f>
        <v>2</v>
      </c>
      <c r="L42" s="120">
        <f>'Match 2'!L24</f>
        <v>0</v>
      </c>
      <c r="M42" s="120">
        <f>'Match 2'!M24</f>
        <v>5</v>
      </c>
      <c r="N42" s="147" t="str">
        <f t="shared" si="1"/>
        <v>BARRY HICKFORD</v>
      </c>
      <c r="O42" s="66">
        <v>3</v>
      </c>
    </row>
    <row r="43" spans="1:15" ht="12" customHeight="1" x14ac:dyDescent="0.15">
      <c r="A43" s="120">
        <v>26</v>
      </c>
      <c r="B43" s="120" t="str">
        <f>'Match 2'!C10</f>
        <v>DAVE LEWIS</v>
      </c>
      <c r="C43" s="120">
        <f>'Match 2'!D10</f>
        <v>6</v>
      </c>
      <c r="D43" s="120">
        <f>'Match 2'!E10</f>
        <v>7</v>
      </c>
      <c r="E43" s="120">
        <f>'Match 2'!F10</f>
        <v>8</v>
      </c>
      <c r="F43" s="120">
        <f>'Match 2'!G10</f>
        <v>9</v>
      </c>
      <c r="G43" s="182" t="s">
        <v>34</v>
      </c>
      <c r="H43" s="120">
        <v>4</v>
      </c>
      <c r="I43" s="120" t="str">
        <f>'Match 2'!O7</f>
        <v>DAVE SMITH</v>
      </c>
      <c r="J43" s="120">
        <f>'Match 2'!P7</f>
        <v>3</v>
      </c>
      <c r="K43" s="120">
        <f>'Match 2'!Q7</f>
        <v>12</v>
      </c>
      <c r="L43" s="120">
        <f>'Match 2'!R7</f>
        <v>0</v>
      </c>
      <c r="M43" s="120">
        <f>'Match 2'!S7</f>
        <v>5</v>
      </c>
      <c r="N43" s="147" t="str">
        <f t="shared" si="1"/>
        <v>DAVE LEWIS</v>
      </c>
      <c r="O43" s="66">
        <v>4</v>
      </c>
    </row>
    <row r="44" spans="1:15" ht="12" customHeight="1" x14ac:dyDescent="0.15">
      <c r="A44" s="120">
        <v>12</v>
      </c>
      <c r="B44" s="120" t="str">
        <f>'Match 2'!C22</f>
        <v>PAUL CONNELL</v>
      </c>
      <c r="C44" s="120">
        <f>'Match 2'!D22</f>
        <v>4</v>
      </c>
      <c r="D44" s="120">
        <f>'Match 2'!E22</f>
        <v>4</v>
      </c>
      <c r="E44" s="120">
        <f>'Match 2'!F22</f>
        <v>0</v>
      </c>
      <c r="F44" s="120">
        <f>'Match 2'!G22</f>
        <v>5</v>
      </c>
      <c r="G44" s="182" t="s">
        <v>34</v>
      </c>
      <c r="H44" s="120">
        <v>30</v>
      </c>
      <c r="I44" s="120" t="str">
        <f>'Match 2'!C13</f>
        <v>COLIN MORAN</v>
      </c>
      <c r="J44" s="120">
        <f>'Match 2'!D13</f>
        <v>3</v>
      </c>
      <c r="K44" s="120">
        <f>'Match 2'!E13</f>
        <v>14</v>
      </c>
      <c r="L44" s="120">
        <f>'Match 2'!F13</f>
        <v>0</v>
      </c>
      <c r="M44" s="120">
        <f>'Match 2'!G13</f>
        <v>5</v>
      </c>
      <c r="N44" s="224" t="s">
        <v>272</v>
      </c>
      <c r="O44" s="66">
        <v>5</v>
      </c>
    </row>
    <row r="45" spans="1:15" ht="12" customHeight="1" x14ac:dyDescent="0.15">
      <c r="A45" s="120">
        <v>1</v>
      </c>
      <c r="B45" s="120" t="str">
        <f>'Match 2'!I23</f>
        <v>TONY SHIRMER</v>
      </c>
      <c r="C45" s="120">
        <f>'Match 2'!J23</f>
        <v>15</v>
      </c>
      <c r="D45" s="120">
        <f>'Match 2'!K23</f>
        <v>13</v>
      </c>
      <c r="E45" s="120">
        <f>'Match 2'!L23</f>
        <v>0</v>
      </c>
      <c r="F45" s="120">
        <f>'Match 2'!M23</f>
        <v>8</v>
      </c>
      <c r="G45" s="182" t="s">
        <v>34</v>
      </c>
      <c r="H45" s="120">
        <v>24</v>
      </c>
      <c r="I45" s="120" t="str">
        <f>N28</f>
        <v>P MORTIMER</v>
      </c>
      <c r="J45" s="120">
        <v>0</v>
      </c>
      <c r="K45" s="120">
        <v>0</v>
      </c>
      <c r="L45" s="120">
        <v>0</v>
      </c>
      <c r="M45" s="120">
        <v>0</v>
      </c>
      <c r="N45" s="147" t="str">
        <f>IF(F45&gt;M45,B45,IF(F45&lt;M45,I45))</f>
        <v>TONY SHIRMER</v>
      </c>
      <c r="O45" s="66">
        <v>6</v>
      </c>
    </row>
    <row r="46" spans="1:15" ht="12" customHeight="1" x14ac:dyDescent="0.15">
      <c r="A46" s="120">
        <v>3</v>
      </c>
      <c r="B46" s="120" t="str">
        <f>'Match 2'!O13</f>
        <v>ANDY STEBBING</v>
      </c>
      <c r="C46" s="120">
        <f>'Match 2'!P13</f>
        <v>3</v>
      </c>
      <c r="D46" s="120">
        <f>'Match 2'!Q13</f>
        <v>1</v>
      </c>
      <c r="E46" s="120">
        <f>'Match 2'!R13</f>
        <v>0</v>
      </c>
      <c r="F46" s="120">
        <f>'Match 2'!S13</f>
        <v>4</v>
      </c>
      <c r="G46" s="182" t="s">
        <v>34</v>
      </c>
      <c r="H46" s="120">
        <v>8</v>
      </c>
      <c r="I46" s="120" t="str">
        <f>'Match 2'!C28</f>
        <v>KIM HOLLICK</v>
      </c>
      <c r="J46" s="120">
        <f>'Match 2'!D28</f>
        <v>4</v>
      </c>
      <c r="K46" s="120">
        <f>'Match 2'!E28</f>
        <v>15</v>
      </c>
      <c r="L46" s="120">
        <f>'Match 2'!F28</f>
        <v>0</v>
      </c>
      <c r="M46" s="120">
        <f>'Match 2'!G28</f>
        <v>6</v>
      </c>
      <c r="N46" s="147" t="str">
        <f>IF(F46&gt;M46,B46,IF(F46&lt;M46,I46))</f>
        <v>KIM HOLLICK</v>
      </c>
      <c r="O46" s="66">
        <v>7</v>
      </c>
    </row>
    <row r="47" spans="1:15" ht="12" customHeight="1" x14ac:dyDescent="0.15">
      <c r="A47" s="120">
        <v>11</v>
      </c>
      <c r="B47" s="120" t="str">
        <f>'Match 2'!I25</f>
        <v>DANNY MASON</v>
      </c>
      <c r="C47" s="120">
        <f>'Match 2'!J25</f>
        <v>7</v>
      </c>
      <c r="D47" s="120">
        <f>'Match 2'!K25</f>
        <v>13</v>
      </c>
      <c r="E47" s="120">
        <f>'Match 2'!L25</f>
        <v>0</v>
      </c>
      <c r="F47" s="120">
        <f>'Match 2'!M25</f>
        <v>6</v>
      </c>
      <c r="G47" s="182" t="s">
        <v>34</v>
      </c>
      <c r="H47" s="120">
        <v>18</v>
      </c>
      <c r="I47" s="120" t="str">
        <f>'Match 2'!O27</f>
        <v>KIM NAISH</v>
      </c>
      <c r="J47" s="120">
        <f>'Match 2'!P27</f>
        <v>1</v>
      </c>
      <c r="K47" s="120">
        <f>'Match 2'!Q27</f>
        <v>15</v>
      </c>
      <c r="L47" s="120">
        <f>'Match 2'!R27</f>
        <v>0</v>
      </c>
      <c r="M47" s="120">
        <f>'Match 2'!S27</f>
        <v>1</v>
      </c>
      <c r="N47" s="147" t="str">
        <f>IF(F47&gt;M47,B47,IF(F47&lt;M47,I47))</f>
        <v>DANNY MASON</v>
      </c>
      <c r="O47" s="66">
        <v>8</v>
      </c>
    </row>
    <row r="48" spans="1:15" ht="12" customHeight="1" x14ac:dyDescent="0.15">
      <c r="A48" s="120">
        <v>6</v>
      </c>
      <c r="B48" s="120" t="str">
        <f>'Ind Ko'!N10</f>
        <v>K WARD</v>
      </c>
      <c r="C48" s="120">
        <v>0</v>
      </c>
      <c r="D48" s="120">
        <v>0</v>
      </c>
      <c r="E48" s="120">
        <v>0</v>
      </c>
      <c r="F48" s="120">
        <v>0</v>
      </c>
      <c r="G48" s="182" t="s">
        <v>34</v>
      </c>
      <c r="H48" s="120">
        <v>13</v>
      </c>
      <c r="I48" s="120" t="str">
        <f>'Match 2'!O12</f>
        <v>ALAN LEUTCHFORD</v>
      </c>
      <c r="J48" s="120">
        <f>'Match 2'!P12</f>
        <v>1</v>
      </c>
      <c r="K48" s="120">
        <f>'Match 2'!Q12</f>
        <v>6</v>
      </c>
      <c r="L48" s="120">
        <f>'Match 2'!R12</f>
        <v>8</v>
      </c>
      <c r="M48" s="120">
        <f>'Match 2'!S12</f>
        <v>2</v>
      </c>
      <c r="N48" s="147" t="str">
        <f t="shared" si="1"/>
        <v>ALAN LEUTCHFORD</v>
      </c>
      <c r="O48" s="66">
        <v>9</v>
      </c>
    </row>
    <row r="49" spans="1:15" ht="12" customHeight="1" x14ac:dyDescent="0.15">
      <c r="A49" s="120">
        <v>25</v>
      </c>
      <c r="B49" s="120" t="str">
        <f>'Match 2'!I14</f>
        <v>DEREK HARPER</v>
      </c>
      <c r="C49" s="120">
        <f>'Match 2'!J14</f>
        <v>2</v>
      </c>
      <c r="D49" s="120">
        <f>'Match 2'!K14</f>
        <v>3</v>
      </c>
      <c r="E49" s="120">
        <f>'Match 2'!L14</f>
        <v>0</v>
      </c>
      <c r="F49" s="120">
        <f>'Match 2'!M14</f>
        <v>3</v>
      </c>
      <c r="G49" s="182" t="s">
        <v>34</v>
      </c>
      <c r="H49" s="120">
        <v>28</v>
      </c>
      <c r="I49" s="120" t="str">
        <f>'Match 2'!O9</f>
        <v>BOB DAVIS</v>
      </c>
      <c r="J49" s="120">
        <f>'Match 2'!P9</f>
        <v>1</v>
      </c>
      <c r="K49" s="120">
        <f>'Match 2'!Q9</f>
        <v>5</v>
      </c>
      <c r="L49" s="120">
        <f>'Match 2'!R9</f>
        <v>0</v>
      </c>
      <c r="M49" s="120">
        <f>'Match 2'!S9</f>
        <v>1</v>
      </c>
      <c r="N49" s="147" t="str">
        <f t="shared" si="1"/>
        <v>DEREK HARPER</v>
      </c>
      <c r="O49" s="66">
        <v>10</v>
      </c>
    </row>
    <row r="50" spans="1:15" ht="12" customHeight="1" x14ac:dyDescent="0.15">
      <c r="A50" s="120">
        <v>10</v>
      </c>
      <c r="B50" s="120" t="str">
        <f>N14</f>
        <v>K WILLIAMS</v>
      </c>
      <c r="C50" s="120">
        <v>0</v>
      </c>
      <c r="D50" s="120">
        <v>0</v>
      </c>
      <c r="E50" s="120">
        <v>0</v>
      </c>
      <c r="F50" s="120">
        <v>0</v>
      </c>
      <c r="G50" s="182" t="s">
        <v>34</v>
      </c>
      <c r="H50" s="120">
        <v>17</v>
      </c>
      <c r="I50" s="120" t="str">
        <f>'Match 2'!C23</f>
        <v>KEITH HIAM</v>
      </c>
      <c r="J50" s="120">
        <f>'Match 2'!D23</f>
        <v>8</v>
      </c>
      <c r="K50" s="120">
        <f>'Match 2'!E23</f>
        <v>14</v>
      </c>
      <c r="L50" s="120">
        <f>'Match 2'!F23</f>
        <v>0</v>
      </c>
      <c r="M50" s="120">
        <f>'Match 2'!G23</f>
        <v>8</v>
      </c>
      <c r="N50" s="147" t="str">
        <f t="shared" si="1"/>
        <v>KEITH HIAM</v>
      </c>
      <c r="O50" s="66">
        <v>11</v>
      </c>
    </row>
    <row r="51" spans="1:15" ht="12" customHeight="1" x14ac:dyDescent="0.15">
      <c r="A51" s="120">
        <v>27</v>
      </c>
      <c r="B51" s="120" t="str">
        <f>'Match 2'!C7</f>
        <v>IAN EMBREY</v>
      </c>
      <c r="C51" s="120">
        <f>'Match 2'!D7</f>
        <v>1</v>
      </c>
      <c r="D51" s="120">
        <f>'Match 2'!E7</f>
        <v>10</v>
      </c>
      <c r="E51" s="120">
        <f>'Match 2'!F7</f>
        <v>0</v>
      </c>
      <c r="F51" s="120">
        <f>'Match 2'!G7</f>
        <v>2</v>
      </c>
      <c r="G51" s="182" t="s">
        <v>34</v>
      </c>
      <c r="H51" s="120">
        <v>7</v>
      </c>
      <c r="I51" s="120" t="str">
        <f>'Match 2'!I15</f>
        <v>PAUL ROSSINGTON</v>
      </c>
      <c r="J51" s="120">
        <f>'Match 2'!J15</f>
        <v>4</v>
      </c>
      <c r="K51" s="120">
        <f>'Match 2'!K15</f>
        <v>8</v>
      </c>
      <c r="L51" s="120">
        <f>'Match 2'!L15</f>
        <v>0</v>
      </c>
      <c r="M51" s="120">
        <f>'Match 2'!M15</f>
        <v>7</v>
      </c>
      <c r="N51" s="147" t="str">
        <f t="shared" si="1"/>
        <v>PAUL ROSSINGTON</v>
      </c>
      <c r="O51" s="66">
        <v>12</v>
      </c>
    </row>
    <row r="52" spans="1:15" ht="12" customHeight="1" x14ac:dyDescent="0.15">
      <c r="A52" s="120">
        <v>9</v>
      </c>
      <c r="B52" s="120" t="str">
        <f>'Match 2'!C27</f>
        <v>KEVIN BARTON</v>
      </c>
      <c r="C52" s="120">
        <f>'Match 2'!D27</f>
        <v>2</v>
      </c>
      <c r="D52" s="120">
        <f>'Match 2'!E27</f>
        <v>4</v>
      </c>
      <c r="E52" s="120">
        <f>'Match 2'!F27</f>
        <v>0</v>
      </c>
      <c r="F52" s="120">
        <f>'Match 2'!G27</f>
        <v>2.5</v>
      </c>
      <c r="G52" s="182" t="s">
        <v>34</v>
      </c>
      <c r="H52" s="120">
        <v>5</v>
      </c>
      <c r="I52" s="120" t="str">
        <f>'Match 2'!C8</f>
        <v>STEVE MASON</v>
      </c>
      <c r="J52" s="120">
        <f>'Match 2'!D8</f>
        <v>3</v>
      </c>
      <c r="K52" s="120">
        <f>'Match 2'!E8</f>
        <v>11</v>
      </c>
      <c r="L52" s="120">
        <f>'Match 2'!F8</f>
        <v>0</v>
      </c>
      <c r="M52" s="120">
        <f>'Match 2'!G8</f>
        <v>4</v>
      </c>
      <c r="N52" s="147" t="str">
        <f t="shared" si="1"/>
        <v>STEVE MASON</v>
      </c>
      <c r="O52" s="66">
        <v>13</v>
      </c>
    </row>
    <row r="53" spans="1:15" ht="12" customHeight="1" x14ac:dyDescent="0.15">
      <c r="A53" s="120">
        <v>23</v>
      </c>
      <c r="B53" s="120" t="str">
        <f>'Match 2'!O26</f>
        <v>ALF DERBY</v>
      </c>
      <c r="C53" s="120">
        <f>'Match 2'!P26</f>
        <v>3</v>
      </c>
      <c r="D53" s="120">
        <f>'Match 2'!Q26</f>
        <v>4</v>
      </c>
      <c r="E53" s="120">
        <f>'Match 2'!R26</f>
        <v>0</v>
      </c>
      <c r="F53" s="120">
        <f>'Match 2'!S26</f>
        <v>3</v>
      </c>
      <c r="G53" s="182" t="s">
        <v>34</v>
      </c>
      <c r="H53" s="120">
        <v>29</v>
      </c>
      <c r="I53" s="120" t="str">
        <f>'Match 2'!O20</f>
        <v>ROB BAILEY</v>
      </c>
      <c r="J53" s="120">
        <f>'Match 2'!P20</f>
        <v>4</v>
      </c>
      <c r="K53" s="120">
        <f>'Match 2'!Q20</f>
        <v>15</v>
      </c>
      <c r="L53" s="120">
        <f>'Match 2'!R20</f>
        <v>0</v>
      </c>
      <c r="M53" s="120">
        <f>'Match 2'!S20</f>
        <v>5</v>
      </c>
      <c r="N53" s="147" t="str">
        <f t="shared" si="1"/>
        <v>ROB BAILEY</v>
      </c>
      <c r="O53" s="66">
        <v>14</v>
      </c>
    </row>
    <row r="54" spans="1:15" ht="12" customHeight="1" x14ac:dyDescent="0.15">
      <c r="A54" s="120">
        <v>21</v>
      </c>
      <c r="B54" s="120" t="str">
        <f>N25</f>
        <v>R SMITH</v>
      </c>
      <c r="C54" s="120">
        <v>0</v>
      </c>
      <c r="D54" s="120">
        <v>0</v>
      </c>
      <c r="E54" s="120">
        <v>0</v>
      </c>
      <c r="F54" s="120">
        <v>0</v>
      </c>
      <c r="G54" s="182" t="s">
        <v>34</v>
      </c>
      <c r="H54" s="120">
        <v>15</v>
      </c>
      <c r="I54" s="120" t="str">
        <f>'Match 2'!I7</f>
        <v>JIM BAILEY</v>
      </c>
      <c r="J54" s="120">
        <f>'Match 2'!J7</f>
        <v>3</v>
      </c>
      <c r="K54" s="120">
        <f>'Match 2'!K7</f>
        <v>15</v>
      </c>
      <c r="L54" s="120">
        <f>'Match 2'!L7</f>
        <v>0</v>
      </c>
      <c r="M54" s="120">
        <f>'Match 2'!M7</f>
        <v>6</v>
      </c>
      <c r="N54" s="147" t="str">
        <f t="shared" si="1"/>
        <v>JIM BAILEY</v>
      </c>
      <c r="O54" s="66">
        <v>15</v>
      </c>
    </row>
    <row r="55" spans="1:15" ht="12" customHeight="1" thickBot="1" x14ac:dyDescent="0.2">
      <c r="A55" s="120">
        <v>16</v>
      </c>
      <c r="B55" s="120" t="str">
        <f>'Match 2'!O25</f>
        <v>SIMON WHITE</v>
      </c>
      <c r="C55" s="120">
        <f>'Match 2'!P25</f>
        <v>4</v>
      </c>
      <c r="D55" s="120">
        <f>'Match 2'!Q25</f>
        <v>10</v>
      </c>
      <c r="E55" s="120">
        <f>'Match 2'!R25</f>
        <v>0</v>
      </c>
      <c r="F55" s="120">
        <f>'Match 2'!S25</f>
        <v>4</v>
      </c>
      <c r="G55" s="182" t="s">
        <v>34</v>
      </c>
      <c r="H55" s="120">
        <v>31</v>
      </c>
      <c r="I55" s="120" t="str">
        <f>'Match 2'!O24</f>
        <v>RUSS SAMUELS</v>
      </c>
      <c r="J55" s="120">
        <f>'Match 2'!P24</f>
        <v>12</v>
      </c>
      <c r="K55" s="120">
        <f>'Match 2'!Q24</f>
        <v>8</v>
      </c>
      <c r="L55" s="120">
        <f>'Match 2'!R24</f>
        <v>0</v>
      </c>
      <c r="M55" s="120">
        <f>'Match 2'!S24</f>
        <v>9</v>
      </c>
      <c r="N55" s="148" t="str">
        <f t="shared" si="1"/>
        <v>RUSS SAMUELS</v>
      </c>
      <c r="O55" s="75">
        <v>16</v>
      </c>
    </row>
    <row r="56" spans="1:15" ht="12" customHeight="1" x14ac:dyDescent="0.15"/>
    <row r="57" spans="1:15" ht="12" customHeight="1" x14ac:dyDescent="0.15">
      <c r="B57" s="34" t="s">
        <v>14</v>
      </c>
    </row>
    <row r="58" spans="1:15" ht="12" customHeight="1" thickBot="1" x14ac:dyDescent="0.2">
      <c r="A58" s="29" t="s">
        <v>11</v>
      </c>
      <c r="B58" s="30" t="s">
        <v>70</v>
      </c>
      <c r="D58" s="31" t="s">
        <v>10</v>
      </c>
      <c r="E58" s="32"/>
      <c r="F58" s="31" t="s">
        <v>65</v>
      </c>
      <c r="G58" s="31"/>
      <c r="H58" s="29" t="s">
        <v>11</v>
      </c>
      <c r="I58" s="30" t="s">
        <v>70</v>
      </c>
      <c r="K58" s="31" t="s">
        <v>10</v>
      </c>
      <c r="L58" s="32"/>
      <c r="M58" s="31" t="s">
        <v>65</v>
      </c>
      <c r="N58" s="32" t="s">
        <v>31</v>
      </c>
      <c r="O58" s="106" t="s">
        <v>11</v>
      </c>
    </row>
    <row r="59" spans="1:15" ht="12" customHeight="1" x14ac:dyDescent="0.15">
      <c r="A59" s="120">
        <v>10</v>
      </c>
      <c r="B59" s="120" t="s">
        <v>257</v>
      </c>
      <c r="C59" s="120">
        <v>0</v>
      </c>
      <c r="D59" s="120">
        <v>0</v>
      </c>
      <c r="E59" s="120">
        <v>0</v>
      </c>
      <c r="F59" s="120">
        <v>0</v>
      </c>
      <c r="G59" s="193" t="s">
        <v>34</v>
      </c>
      <c r="H59" s="120">
        <v>7</v>
      </c>
      <c r="I59" s="120" t="str">
        <f>'Match 3'!C15</f>
        <v>KIM HOLLICK</v>
      </c>
      <c r="J59" s="120">
        <f>'Match 3'!D15</f>
        <v>3</v>
      </c>
      <c r="K59" s="120">
        <f>'Match 3'!E15</f>
        <v>10</v>
      </c>
      <c r="L59" s="120">
        <f>'Match 3'!F15</f>
        <v>0</v>
      </c>
      <c r="M59" s="120">
        <f>'Match 3'!G15</f>
        <v>4</v>
      </c>
      <c r="N59" s="190" t="str">
        <f>IF(F59&gt;M59,B59,IF(F59&lt;M59,I59))</f>
        <v>KIM HOLLICK</v>
      </c>
      <c r="O59" s="146">
        <v>1</v>
      </c>
    </row>
    <row r="60" spans="1:15" ht="12" customHeight="1" x14ac:dyDescent="0.15">
      <c r="A60" s="120">
        <v>13</v>
      </c>
      <c r="B60" s="120" t="str">
        <f>'Match 3'!I10</f>
        <v>STEVE MASON</v>
      </c>
      <c r="C60" s="120">
        <f>'Match 3'!J10</f>
        <v>2</v>
      </c>
      <c r="D60" s="120">
        <f>'Match 3'!K10</f>
        <v>3</v>
      </c>
      <c r="E60" s="120">
        <f>'Match 3'!L10</f>
        <v>0</v>
      </c>
      <c r="F60" s="120">
        <f>'Match 3'!M10</f>
        <v>3</v>
      </c>
      <c r="G60" s="193" t="s">
        <v>34</v>
      </c>
      <c r="H60" s="120">
        <v>1</v>
      </c>
      <c r="I60" s="120" t="str">
        <f>'Match 3'!I27</f>
        <v>BARRY LEWIS</v>
      </c>
      <c r="J60" s="120">
        <f>'Match 3'!J27</f>
        <v>3</v>
      </c>
      <c r="K60" s="120">
        <f>'Match 3'!K27</f>
        <v>4</v>
      </c>
      <c r="L60" s="120">
        <f>'Match 3'!L27</f>
        <v>0</v>
      </c>
      <c r="M60" s="120">
        <f>'Match 3'!M27</f>
        <v>4</v>
      </c>
      <c r="N60" s="191" t="str">
        <f t="shared" ref="N60:N66" si="2">IF(F60&gt;M60,B60,IF(F60&lt;M60,I60))</f>
        <v>BARRY LEWIS</v>
      </c>
      <c r="O60" s="66">
        <v>2</v>
      </c>
    </row>
    <row r="61" spans="1:15" ht="12" customHeight="1" x14ac:dyDescent="0.15">
      <c r="A61" s="120">
        <v>12</v>
      </c>
      <c r="B61" s="120" t="str">
        <f>'Match 3'!O28</f>
        <v>PAUL ROSSINGTON</v>
      </c>
      <c r="C61" s="120">
        <f>'Match 3'!P28</f>
        <v>39</v>
      </c>
      <c r="D61" s="120">
        <f>'Match 3'!Q28</f>
        <v>10</v>
      </c>
      <c r="E61" s="120">
        <f>'Match 3'!R28</f>
        <v>0</v>
      </c>
      <c r="F61" s="120">
        <f>'Match 3'!S28</f>
        <v>9</v>
      </c>
      <c r="G61" s="193" t="s">
        <v>34</v>
      </c>
      <c r="H61" s="120">
        <v>16</v>
      </c>
      <c r="I61" s="120" t="str">
        <f>'Match 3'!I13</f>
        <v>RUSS SAMUELS</v>
      </c>
      <c r="J61" s="120">
        <f>'Match 3'!J13</f>
        <v>5</v>
      </c>
      <c r="K61" s="120">
        <f>'Match 3'!K13</f>
        <v>7</v>
      </c>
      <c r="L61" s="120">
        <f>'Match 3'!L13</f>
        <v>0</v>
      </c>
      <c r="M61" s="120">
        <f>'Match 3'!M13</f>
        <v>8</v>
      </c>
      <c r="N61" s="191" t="str">
        <f t="shared" si="2"/>
        <v>PAUL ROSSINGTON</v>
      </c>
      <c r="O61" s="66">
        <v>3</v>
      </c>
    </row>
    <row r="62" spans="1:15" ht="12" customHeight="1" x14ac:dyDescent="0.15">
      <c r="A62" s="120">
        <v>9</v>
      </c>
      <c r="B62" s="120" t="str">
        <f>'Match 3'!I21</f>
        <v>ALAN LUETCHFORD</v>
      </c>
      <c r="C62" s="120">
        <f>'Match 3'!J21</f>
        <v>13</v>
      </c>
      <c r="D62" s="120">
        <f>'Match 3'!K21</f>
        <v>12</v>
      </c>
      <c r="E62" s="120">
        <f>'Match 3'!L21</f>
        <v>0</v>
      </c>
      <c r="F62" s="120">
        <f>'Match 3'!M21</f>
        <v>9</v>
      </c>
      <c r="G62" s="193" t="s">
        <v>34</v>
      </c>
      <c r="H62" s="120">
        <v>8</v>
      </c>
      <c r="I62" s="120" t="str">
        <f>'Match 3'!O8</f>
        <v>DANNY MASON</v>
      </c>
      <c r="J62" s="120">
        <f>'Match 3'!P8</f>
        <v>39</v>
      </c>
      <c r="K62" s="120">
        <f>'Match 3'!Q8</f>
        <v>14</v>
      </c>
      <c r="L62" s="120">
        <f>'Match 3'!R8</f>
        <v>0</v>
      </c>
      <c r="M62" s="120">
        <f>'Match 3'!S8</f>
        <v>9</v>
      </c>
      <c r="N62" s="241" t="s">
        <v>284</v>
      </c>
      <c r="O62" s="66">
        <v>4</v>
      </c>
    </row>
    <row r="63" spans="1:15" ht="12" customHeight="1" x14ac:dyDescent="0.15">
      <c r="A63" s="120">
        <v>6</v>
      </c>
      <c r="B63" s="120" t="str">
        <f>'Match 3'!O14</f>
        <v>TONY SHIRMER</v>
      </c>
      <c r="C63" s="120">
        <f>'Match 3'!P14</f>
        <v>7</v>
      </c>
      <c r="D63" s="120">
        <f>'Match 3'!Q14</f>
        <v>1</v>
      </c>
      <c r="E63" s="120">
        <f>'Match 3'!R14</f>
        <v>0</v>
      </c>
      <c r="F63" s="120">
        <f>'Match 3'!S14</f>
        <v>4</v>
      </c>
      <c r="G63" s="193" t="s">
        <v>34</v>
      </c>
      <c r="H63" s="120">
        <v>5</v>
      </c>
      <c r="I63" s="120" t="str">
        <f>'Match 3'!O11</f>
        <v>PAUL CONNELL</v>
      </c>
      <c r="J63" s="120">
        <f>'Match 3'!P11</f>
        <v>11</v>
      </c>
      <c r="K63" s="120">
        <f>'Match 3'!Q11</f>
        <v>13</v>
      </c>
      <c r="L63" s="120">
        <f>'Match 3'!R11</f>
        <v>0</v>
      </c>
      <c r="M63" s="120">
        <f>'Match 3'!S11</f>
        <v>8</v>
      </c>
      <c r="N63" s="191" t="str">
        <f t="shared" si="2"/>
        <v>PAUL CONNELL</v>
      </c>
      <c r="O63" s="66">
        <v>5</v>
      </c>
    </row>
    <row r="64" spans="1:15" ht="12" customHeight="1" x14ac:dyDescent="0.15">
      <c r="A64" s="120">
        <v>3</v>
      </c>
      <c r="B64" s="120" t="str">
        <f>'Match 3'!I15</f>
        <v>BARRY HICKFORD</v>
      </c>
      <c r="C64" s="120">
        <f>'Match 3'!J15</f>
        <v>3</v>
      </c>
      <c r="D64" s="120">
        <f>'Match 3'!K15</f>
        <v>9</v>
      </c>
      <c r="E64" s="120">
        <f>'Match 3'!L15</f>
        <v>8</v>
      </c>
      <c r="F64" s="120">
        <f>'Match 3'!M15</f>
        <v>7</v>
      </c>
      <c r="G64" s="193" t="s">
        <v>34</v>
      </c>
      <c r="H64" s="120">
        <v>2</v>
      </c>
      <c r="I64" s="120" t="str">
        <f>'Match 3'!O26</f>
        <v>DEAN FIELD</v>
      </c>
      <c r="J64" s="120">
        <f>'Match 3'!P26</f>
        <v>9</v>
      </c>
      <c r="K64" s="120">
        <f>'Match 3'!Q26</f>
        <v>8</v>
      </c>
      <c r="L64" s="120">
        <f>'Match 3'!R26</f>
        <v>0</v>
      </c>
      <c r="M64" s="120">
        <f>'Match 3'!S26</f>
        <v>5</v>
      </c>
      <c r="N64" s="191" t="str">
        <f t="shared" si="2"/>
        <v>BARRY HICKFORD</v>
      </c>
      <c r="O64" s="66">
        <v>6</v>
      </c>
    </row>
    <row r="65" spans="1:15" ht="12" customHeight="1" x14ac:dyDescent="0.15">
      <c r="A65" s="120">
        <v>15</v>
      </c>
      <c r="B65" s="120" t="str">
        <f>'Match 3'!C12</f>
        <v>JIM BAILEY</v>
      </c>
      <c r="C65" s="120">
        <f>'Match 3'!D12</f>
        <v>1</v>
      </c>
      <c r="D65" s="120">
        <f>'Match 3'!E12</f>
        <v>2</v>
      </c>
      <c r="E65" s="120">
        <f>'Match 3'!F12</f>
        <v>0</v>
      </c>
      <c r="F65" s="120">
        <f>'Match 3'!G12</f>
        <v>3</v>
      </c>
      <c r="G65" s="193" t="s">
        <v>34</v>
      </c>
      <c r="H65" s="120">
        <v>14</v>
      </c>
      <c r="I65" s="120" t="str">
        <f>'Match 3'!O12</f>
        <v>ROB BAILEY</v>
      </c>
      <c r="J65" s="120">
        <f>'Match 3'!P12</f>
        <v>3</v>
      </c>
      <c r="K65" s="120">
        <f>'Match 3'!Q12</f>
        <v>13</v>
      </c>
      <c r="L65" s="120">
        <f>'Match 3'!R12</f>
        <v>0</v>
      </c>
      <c r="M65" s="120">
        <f>'Match 3'!S12</f>
        <v>2</v>
      </c>
      <c r="N65" s="191" t="str">
        <f t="shared" si="2"/>
        <v>JIM BAILEY</v>
      </c>
      <c r="O65" s="66">
        <v>7</v>
      </c>
    </row>
    <row r="66" spans="1:15" ht="12" customHeight="1" thickBot="1" x14ac:dyDescent="0.2">
      <c r="A66" s="120">
        <v>4</v>
      </c>
      <c r="B66" s="120" t="str">
        <f>'Match 3'!O27</f>
        <v>DAVE LEWIS</v>
      </c>
      <c r="C66" s="120">
        <f>'Match 3'!P27</f>
        <v>4</v>
      </c>
      <c r="D66" s="120">
        <f>'Match 3'!Q27</f>
        <v>0</v>
      </c>
      <c r="E66" s="120">
        <f>'Match 3'!R27</f>
        <v>0</v>
      </c>
      <c r="F66" s="120">
        <f>'Match 3'!S27</f>
        <v>3</v>
      </c>
      <c r="G66" s="193" t="s">
        <v>34</v>
      </c>
      <c r="H66" s="120">
        <v>11</v>
      </c>
      <c r="I66" s="120" t="str">
        <f>'Match 3'!C27</f>
        <v>KIETH HIAM</v>
      </c>
      <c r="J66" s="120">
        <f>'Match 3'!D27</f>
        <v>4</v>
      </c>
      <c r="K66" s="120">
        <f>'Match 3'!E27</f>
        <v>6</v>
      </c>
      <c r="L66" s="120">
        <f>'Match 3'!F27</f>
        <v>0</v>
      </c>
      <c r="M66" s="120">
        <f>'Match 3'!G27</f>
        <v>4</v>
      </c>
      <c r="N66" s="192" t="str">
        <f t="shared" si="2"/>
        <v>KIETH HIAM</v>
      </c>
      <c r="O66" s="75">
        <v>8</v>
      </c>
    </row>
    <row r="67" spans="1:15" ht="12" customHeight="1" x14ac:dyDescent="0.15"/>
    <row r="68" spans="1:15" ht="12" customHeight="1" x14ac:dyDescent="0.15">
      <c r="B68" s="34" t="s">
        <v>15</v>
      </c>
    </row>
    <row r="69" spans="1:15" ht="12" customHeight="1" thickBot="1" x14ac:dyDescent="0.2">
      <c r="A69" s="29" t="s">
        <v>11</v>
      </c>
      <c r="B69" s="30" t="s">
        <v>70</v>
      </c>
      <c r="D69" s="31" t="s">
        <v>10</v>
      </c>
      <c r="E69" s="32"/>
      <c r="F69" s="31" t="s">
        <v>65</v>
      </c>
      <c r="G69" s="31"/>
      <c r="H69" s="29" t="s">
        <v>11</v>
      </c>
      <c r="I69" s="30" t="s">
        <v>70</v>
      </c>
      <c r="K69" s="31" t="s">
        <v>10</v>
      </c>
      <c r="L69" s="32"/>
      <c r="M69" s="31" t="s">
        <v>65</v>
      </c>
      <c r="N69" s="32" t="s">
        <v>0</v>
      </c>
      <c r="O69" s="106" t="s">
        <v>11</v>
      </c>
    </row>
    <row r="70" spans="1:15" ht="12" customHeight="1" x14ac:dyDescent="0.15">
      <c r="A70" s="120">
        <v>7</v>
      </c>
      <c r="B70" s="120" t="str">
        <f>'Match 4'!I7</f>
        <v>JIM BAILEY</v>
      </c>
      <c r="C70" s="120">
        <f>'Match 4'!J7</f>
        <v>12</v>
      </c>
      <c r="D70" s="120">
        <f>'Match 4'!K7</f>
        <v>6</v>
      </c>
      <c r="E70" s="120">
        <f>'Match 4'!L7</f>
        <v>0</v>
      </c>
      <c r="F70" s="120">
        <f>'Match 4'!M7</f>
        <v>6</v>
      </c>
      <c r="G70" s="182" t="s">
        <v>34</v>
      </c>
      <c r="H70" s="120">
        <v>3</v>
      </c>
      <c r="I70" s="120" t="str">
        <f>'Match 4'!I8</f>
        <v>PAUL ROSSINGTON</v>
      </c>
      <c r="J70" s="120">
        <f>'Match 4'!J8</f>
        <v>5</v>
      </c>
      <c r="K70" s="120">
        <f>'Match 4'!K8</f>
        <v>2</v>
      </c>
      <c r="L70" s="120">
        <f>'Match 4'!L8</f>
        <v>0</v>
      </c>
      <c r="M70" s="120">
        <f>'Match 4'!M8</f>
        <v>3</v>
      </c>
      <c r="N70" s="194" t="str">
        <f>IF(F70&gt;M70,B70,IF(F70&lt;M70,I70))</f>
        <v>JIM BAILEY</v>
      </c>
      <c r="O70" s="112">
        <v>1</v>
      </c>
    </row>
    <row r="71" spans="1:15" ht="12" customHeight="1" x14ac:dyDescent="0.15">
      <c r="A71" s="120">
        <v>5</v>
      </c>
      <c r="B71" s="120" t="str">
        <f>'Match 4'!C25</f>
        <v>PAUL CONNELL</v>
      </c>
      <c r="C71" s="120">
        <f>'Match 4'!D25</f>
        <v>37</v>
      </c>
      <c r="D71" s="120">
        <f>'Match 4'!E25</f>
        <v>8</v>
      </c>
      <c r="E71" s="120">
        <f>'Match 4'!F25</f>
        <v>0</v>
      </c>
      <c r="F71" s="120">
        <f>'Match 4'!G25</f>
        <v>6</v>
      </c>
      <c r="G71" s="182" t="s">
        <v>34</v>
      </c>
      <c r="H71" s="120">
        <v>6</v>
      </c>
      <c r="I71" s="120" t="str">
        <f>'Match 4'!O21</f>
        <v>BARRY HICKFORD</v>
      </c>
      <c r="J71" s="120">
        <f>'Match 4'!P21</f>
        <v>43</v>
      </c>
      <c r="K71" s="120">
        <f>'Match 4'!Q21</f>
        <v>8</v>
      </c>
      <c r="L71" s="120">
        <f>'Match 4'!R21</f>
        <v>0</v>
      </c>
      <c r="M71" s="120">
        <f>'Match 4'!S21</f>
        <v>3</v>
      </c>
      <c r="N71" s="13" t="str">
        <f>IF(F71&gt;M71,B71,IF(F71&lt;M71,I71))</f>
        <v>PAUL CONNELL</v>
      </c>
      <c r="O71" s="110">
        <v>2</v>
      </c>
    </row>
    <row r="72" spans="1:15" ht="12" customHeight="1" x14ac:dyDescent="0.15">
      <c r="A72" s="120">
        <v>4</v>
      </c>
      <c r="B72" s="120" t="str">
        <f>'Match 4'!C22</f>
        <v>DANNY MASON</v>
      </c>
      <c r="C72" s="120">
        <f>'Match 4'!D22</f>
        <v>108</v>
      </c>
      <c r="D72" s="120">
        <f>'Match 4'!E22</f>
        <v>8</v>
      </c>
      <c r="E72" s="120">
        <f>'Match 4'!F22</f>
        <v>0</v>
      </c>
      <c r="F72" s="120">
        <f>'Match 4'!G22</f>
        <v>9</v>
      </c>
      <c r="G72" s="182" t="s">
        <v>34</v>
      </c>
      <c r="H72" s="120">
        <v>1</v>
      </c>
      <c r="I72" s="120" t="str">
        <f>'Match 4'!C8</f>
        <v>KIM HOLLICK</v>
      </c>
      <c r="J72" s="120">
        <f>'Match 4'!D8</f>
        <v>13</v>
      </c>
      <c r="K72" s="120">
        <f>'Match 4'!E8</f>
        <v>15</v>
      </c>
      <c r="L72" s="120">
        <f>'Match 4'!F8</f>
        <v>0</v>
      </c>
      <c r="M72" s="120">
        <f>'Match 4'!G8</f>
        <v>9</v>
      </c>
      <c r="N72" s="13" t="s">
        <v>284</v>
      </c>
      <c r="O72" s="110">
        <v>3</v>
      </c>
    </row>
    <row r="73" spans="1:15" ht="12" customHeight="1" thickBot="1" x14ac:dyDescent="0.2">
      <c r="A73" s="120">
        <v>2</v>
      </c>
      <c r="B73" s="120" t="str">
        <f>'Match 4'!C24</f>
        <v>BARRY LEWIS</v>
      </c>
      <c r="C73" s="120">
        <f>'Match 4'!D24</f>
        <v>10</v>
      </c>
      <c r="D73" s="120">
        <f>'Match 4'!E24</f>
        <v>8</v>
      </c>
      <c r="E73" s="120">
        <f>'Match 4'!F24</f>
        <v>0</v>
      </c>
      <c r="F73" s="120">
        <f>'Match 4'!G24</f>
        <v>3</v>
      </c>
      <c r="G73" s="193" t="s">
        <v>34</v>
      </c>
      <c r="H73" s="120">
        <v>8</v>
      </c>
      <c r="I73" s="120" t="str">
        <f>'Match 4'!O24</f>
        <v>KEITH HIAM</v>
      </c>
      <c r="J73" s="120">
        <f>'Match 4'!P24</f>
        <v>55</v>
      </c>
      <c r="K73" s="120">
        <f>'Match 4'!Q24</f>
        <v>8</v>
      </c>
      <c r="L73" s="120">
        <f>'Match 4'!R24</f>
        <v>0</v>
      </c>
      <c r="M73" s="120">
        <f>'Match 4'!S24</f>
        <v>6</v>
      </c>
      <c r="N73" s="13" t="str">
        <f>IF(F73&gt;M73,B73,IF(F73&lt;M73,I73))</f>
        <v>KEITH HIAM</v>
      </c>
      <c r="O73" s="111">
        <v>4</v>
      </c>
    </row>
    <row r="74" spans="1:15" ht="12" customHeight="1" x14ac:dyDescent="0.15"/>
    <row r="75" spans="1:15" ht="12" customHeight="1" x14ac:dyDescent="0.15">
      <c r="B75" s="34" t="s">
        <v>49</v>
      </c>
      <c r="C75" s="20"/>
      <c r="D75" s="20"/>
      <c r="E75" s="20"/>
      <c r="F75" s="27"/>
    </row>
    <row r="76" spans="1:15" ht="12" customHeight="1" thickBot="1" x14ac:dyDescent="0.2">
      <c r="A76" s="29" t="s">
        <v>11</v>
      </c>
      <c r="B76" s="30" t="s">
        <v>70</v>
      </c>
      <c r="D76" s="31" t="s">
        <v>10</v>
      </c>
      <c r="E76" s="32"/>
      <c r="F76" s="31" t="s">
        <v>65</v>
      </c>
      <c r="G76" s="31"/>
      <c r="H76" s="29" t="s">
        <v>11</v>
      </c>
      <c r="I76" s="30" t="s">
        <v>70</v>
      </c>
      <c r="K76" s="31" t="s">
        <v>10</v>
      </c>
      <c r="L76" s="32"/>
      <c r="M76" s="31" t="s">
        <v>65</v>
      </c>
      <c r="N76" s="32" t="s">
        <v>31</v>
      </c>
      <c r="O76" s="106" t="s">
        <v>11</v>
      </c>
    </row>
    <row r="77" spans="1:15" ht="12" customHeight="1" thickBot="1" x14ac:dyDescent="0.2">
      <c r="A77" s="120">
        <v>1</v>
      </c>
      <c r="B77" s="120" t="str">
        <f>'Match 5'!I23</f>
        <v>JIM BAILEY</v>
      </c>
      <c r="C77" s="120">
        <f>'Match 5'!J23</f>
        <v>2</v>
      </c>
      <c r="D77" s="120">
        <f>'Match 5'!K23</f>
        <v>2</v>
      </c>
      <c r="E77" s="120">
        <f>'Match 5'!L23</f>
        <v>0</v>
      </c>
      <c r="F77" s="120">
        <f>'Match 5'!M23</f>
        <v>6</v>
      </c>
      <c r="G77" s="193" t="s">
        <v>34</v>
      </c>
      <c r="H77" s="120">
        <v>2</v>
      </c>
      <c r="I77" s="120" t="str">
        <f>'Match 5'!O14</f>
        <v>PAUL CONNELL</v>
      </c>
      <c r="J77" s="120">
        <f>'Match 5'!P14</f>
        <v>2</v>
      </c>
      <c r="K77" s="120">
        <f>'Match 5'!Q14</f>
        <v>12</v>
      </c>
      <c r="L77" s="120">
        <f>'Match 5'!R14</f>
        <v>8</v>
      </c>
      <c r="M77" s="120">
        <f>'Match 5'!S14</f>
        <v>5</v>
      </c>
      <c r="N77" s="133" t="str">
        <f>IF(F77&gt;M77,B77,IF(F77&lt;M77,I77))</f>
        <v>JIM BAILEY</v>
      </c>
      <c r="O77" s="114">
        <v>1</v>
      </c>
    </row>
    <row r="78" spans="1:15" ht="14" thickBot="1" x14ac:dyDescent="0.2">
      <c r="A78" s="120">
        <v>3</v>
      </c>
      <c r="B78" s="120" t="str">
        <f>'Match 5'!O21</f>
        <v>DANNY MASON</v>
      </c>
      <c r="C78" s="120">
        <f>'Match 5'!P21</f>
        <v>3</v>
      </c>
      <c r="D78" s="120">
        <f>'Match 5'!Q21</f>
        <v>7</v>
      </c>
      <c r="E78" s="120">
        <f>'Match 5'!R21</f>
        <v>0</v>
      </c>
      <c r="F78" s="120">
        <f>'Match 5'!S21</f>
        <v>4</v>
      </c>
      <c r="G78" s="193" t="s">
        <v>34</v>
      </c>
      <c r="H78" s="120">
        <v>4</v>
      </c>
      <c r="I78" s="120" t="str">
        <f>'Match 5'!C11</f>
        <v>KEITH HIAM</v>
      </c>
      <c r="J78" s="120">
        <f>'Match 5'!D11</f>
        <v>7</v>
      </c>
      <c r="K78" s="120">
        <f>'Match 5'!E11</f>
        <v>10</v>
      </c>
      <c r="L78" s="120">
        <f>'Match 5'!F11</f>
        <v>0</v>
      </c>
      <c r="M78" s="120">
        <f>'Match 5'!G11</f>
        <v>9</v>
      </c>
      <c r="N78" s="133" t="str">
        <f>IF(F78&gt;M78,B78,IF(F78&lt;M78,I78))</f>
        <v>KEITH HIAM</v>
      </c>
      <c r="O78" s="115">
        <v>2</v>
      </c>
    </row>
    <row r="80" spans="1:15" ht="14" x14ac:dyDescent="0.15">
      <c r="B80" s="34" t="s">
        <v>13</v>
      </c>
    </row>
    <row r="81" spans="1:15" ht="12.75" customHeight="1" thickBot="1" x14ac:dyDescent="0.2">
      <c r="A81" s="29" t="s">
        <v>11</v>
      </c>
      <c r="B81" s="30" t="s">
        <v>70</v>
      </c>
      <c r="D81" s="31" t="s">
        <v>10</v>
      </c>
      <c r="E81" s="32"/>
      <c r="F81" s="31" t="s">
        <v>65</v>
      </c>
      <c r="G81" s="31"/>
      <c r="H81" s="29" t="s">
        <v>11</v>
      </c>
      <c r="I81" s="30" t="s">
        <v>70</v>
      </c>
      <c r="K81" s="31" t="s">
        <v>10</v>
      </c>
      <c r="L81" s="32"/>
      <c r="M81" s="31" t="s">
        <v>65</v>
      </c>
      <c r="N81" s="32" t="s">
        <v>31</v>
      </c>
      <c r="O81" s="106" t="s">
        <v>11</v>
      </c>
    </row>
    <row r="82" spans="1:15" ht="14" thickBot="1" x14ac:dyDescent="0.2">
      <c r="A82">
        <v>1</v>
      </c>
      <c r="B82" t="s">
        <v>252</v>
      </c>
      <c r="C82">
        <f>'Match 6'!J11</f>
        <v>1</v>
      </c>
      <c r="D82">
        <f>'Match 6'!K11</f>
        <v>11</v>
      </c>
      <c r="E82">
        <f>'Match 6'!L11</f>
        <v>0</v>
      </c>
      <c r="F82">
        <f>'Match 6'!M11</f>
        <v>5.5</v>
      </c>
      <c r="G82" s="2" t="s">
        <v>77</v>
      </c>
      <c r="H82">
        <v>2</v>
      </c>
      <c r="I82" t="s">
        <v>335</v>
      </c>
      <c r="J82">
        <f>'Match 6'!P14</f>
        <v>0</v>
      </c>
      <c r="K82">
        <f>'Match 6'!Q14</f>
        <v>11</v>
      </c>
      <c r="L82">
        <f>'Match 6'!R14</f>
        <v>0</v>
      </c>
      <c r="M82">
        <f>'Match 6'!S14</f>
        <v>2</v>
      </c>
      <c r="N82" s="116" t="s">
        <v>252</v>
      </c>
      <c r="O82" s="117"/>
    </row>
  </sheetData>
  <phoneticPr fontId="0" type="noConversion"/>
  <pageMargins left="0" right="0" top="1.5242519685039371" bottom="0.98425196850393704" header="0.51181102362204722" footer="0.51181102362204722"/>
  <pageSetup paperSize="9" scale="62" orientation="portrait"/>
  <ignoredErrors>
    <ignoredError sqref="N33:N3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F18" sqref="F18"/>
    </sheetView>
  </sheetViews>
  <sheetFormatPr baseColWidth="10" defaultColWidth="8.83203125" defaultRowHeight="13" x14ac:dyDescent="0.15"/>
  <cols>
    <col min="1" max="1" width="4.5" customWidth="1"/>
    <col min="2" max="2" width="17.83203125" bestFit="1" customWidth="1"/>
    <col min="3" max="3" width="6.83203125" bestFit="1" customWidth="1"/>
    <col min="4" max="4" width="15.83203125" bestFit="1" customWidth="1"/>
    <col min="5" max="5" width="24.33203125" customWidth="1"/>
    <col min="6" max="6" width="3.1640625" customWidth="1"/>
    <col min="8" max="8" width="4.5" bestFit="1" customWidth="1"/>
    <col min="9" max="9" width="10.33203125" bestFit="1" customWidth="1"/>
    <col min="10" max="10" width="6.5" customWidth="1"/>
    <col min="11" max="11" width="6.83203125" bestFit="1" customWidth="1"/>
    <col min="14" max="14" width="18.83203125" bestFit="1" customWidth="1"/>
  </cols>
  <sheetData>
    <row r="1" spans="1:15" ht="23" x14ac:dyDescent="0.25">
      <c r="A1" s="6" t="s">
        <v>106</v>
      </c>
    </row>
    <row r="3" spans="1:15" ht="12.75" customHeight="1" x14ac:dyDescent="0.15">
      <c r="A3" s="120"/>
      <c r="B3" s="149" t="s">
        <v>51</v>
      </c>
      <c r="C3" s="120"/>
      <c r="D3" s="120"/>
      <c r="E3" s="120"/>
    </row>
    <row r="4" spans="1:15" ht="12.75" customHeight="1" thickBot="1" x14ac:dyDescent="0.2">
      <c r="A4" s="150"/>
      <c r="B4" s="153" t="s">
        <v>138</v>
      </c>
      <c r="C4" s="154"/>
      <c r="D4" s="154" t="s">
        <v>138</v>
      </c>
      <c r="E4" s="155" t="s">
        <v>31</v>
      </c>
      <c r="F4" s="31"/>
      <c r="G4" s="32"/>
      <c r="H4" s="29"/>
      <c r="I4" s="30"/>
      <c r="J4" s="31"/>
      <c r="K4" s="32"/>
      <c r="L4" s="32"/>
      <c r="M4" s="32"/>
      <c r="N4" s="32"/>
      <c r="O4" s="33"/>
    </row>
    <row r="5" spans="1:15" ht="12.75" customHeight="1" x14ac:dyDescent="0.15">
      <c r="A5" s="152"/>
      <c r="B5" s="157" t="s">
        <v>26</v>
      </c>
      <c r="C5" s="158" t="s">
        <v>172</v>
      </c>
      <c r="D5" s="158" t="s">
        <v>183</v>
      </c>
      <c r="E5" s="159" t="s">
        <v>26</v>
      </c>
      <c r="F5" s="25"/>
      <c r="G5" s="2"/>
      <c r="I5" s="26"/>
      <c r="J5" s="20"/>
      <c r="K5" s="20"/>
      <c r="L5" s="20"/>
      <c r="M5" s="27"/>
      <c r="N5" s="26"/>
      <c r="O5" s="28"/>
    </row>
    <row r="6" spans="1:15" ht="15" thickBot="1" x14ac:dyDescent="0.2">
      <c r="A6" s="152"/>
      <c r="B6" s="160" t="s">
        <v>237</v>
      </c>
      <c r="C6" s="135" t="s">
        <v>172</v>
      </c>
      <c r="D6" s="135" t="s">
        <v>214</v>
      </c>
      <c r="E6" s="161" t="s">
        <v>214</v>
      </c>
      <c r="F6" s="27"/>
      <c r="G6" s="2"/>
      <c r="I6" s="26"/>
      <c r="J6" s="20"/>
      <c r="K6" s="20"/>
      <c r="L6" s="20"/>
      <c r="M6" s="27"/>
      <c r="N6" s="26"/>
      <c r="O6" s="28"/>
    </row>
    <row r="7" spans="1:15" ht="12.75" customHeight="1" thickBot="1" x14ac:dyDescent="0.2">
      <c r="A7" s="151"/>
      <c r="B7" s="162" t="s">
        <v>12</v>
      </c>
      <c r="C7" s="163"/>
      <c r="D7" s="164"/>
      <c r="E7" s="165"/>
      <c r="F7" s="27"/>
      <c r="G7" s="2"/>
      <c r="I7" s="26"/>
      <c r="J7" s="20"/>
      <c r="K7" s="20"/>
      <c r="L7" s="20"/>
      <c r="M7" s="27"/>
      <c r="N7" s="26"/>
      <c r="O7" s="28"/>
    </row>
    <row r="8" spans="1:15" ht="12.75" customHeight="1" x14ac:dyDescent="0.15">
      <c r="A8" s="152">
        <v>1</v>
      </c>
      <c r="B8" s="157" t="s">
        <v>297</v>
      </c>
      <c r="C8" s="158" t="s">
        <v>34</v>
      </c>
      <c r="D8" s="158" t="s">
        <v>3</v>
      </c>
      <c r="E8" s="186" t="s">
        <v>147</v>
      </c>
      <c r="F8" s="27"/>
      <c r="G8" s="2"/>
      <c r="I8" s="26"/>
      <c r="J8" s="20"/>
      <c r="K8" s="20"/>
      <c r="L8" s="20"/>
      <c r="M8" s="27"/>
      <c r="N8" s="26"/>
      <c r="O8" s="28"/>
    </row>
    <row r="9" spans="1:15" ht="12.75" customHeight="1" x14ac:dyDescent="0.15">
      <c r="A9" s="152">
        <v>2</v>
      </c>
      <c r="B9" s="169" t="s">
        <v>298</v>
      </c>
      <c r="C9" s="120" t="s">
        <v>34</v>
      </c>
      <c r="D9" s="120" t="s">
        <v>185</v>
      </c>
      <c r="E9" s="187" t="s">
        <v>185</v>
      </c>
      <c r="F9" s="27"/>
      <c r="G9" s="2"/>
      <c r="H9" s="10"/>
      <c r="I9" s="26"/>
      <c r="J9" s="20"/>
      <c r="K9" s="20"/>
      <c r="L9" s="20"/>
      <c r="M9" s="27"/>
      <c r="N9" s="26"/>
      <c r="O9" s="28"/>
    </row>
    <row r="10" spans="1:15" ht="12.75" customHeight="1" x14ac:dyDescent="0.15">
      <c r="A10" s="152">
        <v>3</v>
      </c>
      <c r="B10" s="169" t="s">
        <v>299</v>
      </c>
      <c r="C10" s="120" t="s">
        <v>34</v>
      </c>
      <c r="D10" s="120" t="s">
        <v>26</v>
      </c>
      <c r="E10" s="187" t="s">
        <v>26</v>
      </c>
      <c r="F10" s="27"/>
      <c r="G10" s="2"/>
      <c r="H10" s="10"/>
      <c r="I10" s="16"/>
      <c r="J10" s="20"/>
      <c r="K10" s="20"/>
      <c r="L10" s="20"/>
      <c r="M10" s="27"/>
      <c r="N10" s="26"/>
      <c r="O10" s="28"/>
    </row>
    <row r="11" spans="1:15" ht="14" thickBot="1" x14ac:dyDescent="0.2">
      <c r="A11" s="152">
        <v>4</v>
      </c>
      <c r="B11" s="160" t="s">
        <v>213</v>
      </c>
      <c r="C11" s="135" t="s">
        <v>34</v>
      </c>
      <c r="D11" s="135" t="s">
        <v>184</v>
      </c>
      <c r="E11" s="188" t="s">
        <v>184</v>
      </c>
      <c r="F11" s="27"/>
      <c r="G11" s="2"/>
      <c r="H11" s="10"/>
      <c r="I11" s="16"/>
      <c r="J11" s="20"/>
      <c r="K11" s="20"/>
      <c r="L11" s="20"/>
      <c r="M11" s="27"/>
      <c r="N11" s="26"/>
      <c r="O11" s="28"/>
    </row>
    <row r="12" spans="1:15" ht="12.75" customHeight="1" x14ac:dyDescent="0.15">
      <c r="A12" s="151"/>
      <c r="B12" s="166"/>
      <c r="C12" s="167"/>
      <c r="D12" s="156"/>
      <c r="E12" s="168"/>
      <c r="F12" s="27"/>
      <c r="G12" s="2"/>
      <c r="H12" s="10"/>
      <c r="I12" s="16"/>
      <c r="J12" s="20"/>
      <c r="K12" s="20"/>
      <c r="L12" s="20"/>
      <c r="M12" s="27"/>
      <c r="N12" s="26"/>
      <c r="O12" s="28"/>
    </row>
    <row r="13" spans="1:15" ht="12.75" customHeight="1" thickBot="1" x14ac:dyDescent="0.2">
      <c r="A13" s="151"/>
      <c r="B13" s="170" t="s">
        <v>48</v>
      </c>
      <c r="C13" s="171"/>
      <c r="D13" s="171"/>
      <c r="E13" s="172"/>
      <c r="F13" s="27"/>
      <c r="G13" s="2"/>
      <c r="H13" s="10"/>
      <c r="I13" s="16"/>
      <c r="J13" s="20"/>
      <c r="K13" s="20"/>
      <c r="L13" s="20"/>
      <c r="M13" s="27"/>
      <c r="N13" s="26"/>
      <c r="O13" s="28"/>
    </row>
    <row r="14" spans="1:15" ht="12.75" customHeight="1" x14ac:dyDescent="0.15">
      <c r="A14" s="152">
        <v>1</v>
      </c>
      <c r="B14" s="157" t="s">
        <v>308</v>
      </c>
      <c r="C14" s="158" t="s">
        <v>34</v>
      </c>
      <c r="D14" s="158" t="s">
        <v>184</v>
      </c>
      <c r="E14" s="186" t="s">
        <v>185</v>
      </c>
      <c r="F14" s="27"/>
      <c r="G14" s="2"/>
      <c r="H14" s="10"/>
      <c r="I14" s="16"/>
      <c r="J14" s="20"/>
      <c r="K14" s="20"/>
      <c r="L14" s="20"/>
      <c r="M14" s="27"/>
      <c r="N14" s="26"/>
      <c r="O14" s="28"/>
    </row>
    <row r="15" spans="1:15" ht="12.75" customHeight="1" thickBot="1" x14ac:dyDescent="0.2">
      <c r="A15" s="152">
        <v>2</v>
      </c>
      <c r="B15" s="160" t="s">
        <v>26</v>
      </c>
      <c r="C15" s="135" t="s">
        <v>34</v>
      </c>
      <c r="D15" s="135" t="s">
        <v>147</v>
      </c>
      <c r="E15" s="173" t="s">
        <v>26</v>
      </c>
      <c r="F15" s="27"/>
      <c r="G15" s="2"/>
      <c r="H15" s="10"/>
      <c r="I15" s="16"/>
      <c r="J15" s="20"/>
      <c r="K15" s="20"/>
      <c r="L15" s="20"/>
      <c r="M15" s="27"/>
      <c r="N15" s="26"/>
      <c r="O15" s="28"/>
    </row>
    <row r="16" spans="1:15" ht="12.75" customHeight="1" x14ac:dyDescent="0.15">
      <c r="A16" s="151"/>
      <c r="B16" s="166"/>
      <c r="C16" s="156"/>
      <c r="D16" s="156"/>
      <c r="E16" s="168"/>
      <c r="F16" s="27"/>
      <c r="G16" s="2"/>
      <c r="H16" s="10"/>
      <c r="I16" s="16"/>
      <c r="J16" s="20"/>
      <c r="K16" s="20"/>
      <c r="L16" s="20"/>
      <c r="M16" s="27"/>
      <c r="N16" s="26"/>
      <c r="O16" s="28"/>
    </row>
    <row r="17" spans="1:15" ht="12.75" customHeight="1" thickBot="1" x14ac:dyDescent="0.2">
      <c r="A17" s="151"/>
      <c r="B17" s="170" t="s">
        <v>13</v>
      </c>
      <c r="C17" s="171"/>
      <c r="D17" s="171"/>
      <c r="E17" s="172"/>
      <c r="F17" s="27"/>
      <c r="G17" s="2"/>
      <c r="H17" s="10"/>
      <c r="I17" s="26"/>
      <c r="J17" s="20"/>
      <c r="K17" s="20"/>
      <c r="L17" s="20"/>
      <c r="M17" s="27"/>
      <c r="N17" s="26"/>
      <c r="O17" s="28"/>
    </row>
    <row r="18" spans="1:15" ht="41" customHeight="1" thickBot="1" x14ac:dyDescent="0.2">
      <c r="A18" s="152"/>
      <c r="B18" s="174" t="s">
        <v>26</v>
      </c>
      <c r="C18" s="175" t="s">
        <v>34</v>
      </c>
      <c r="D18" s="175" t="s">
        <v>185</v>
      </c>
      <c r="E18" s="176" t="s">
        <v>26</v>
      </c>
      <c r="F18" s="27"/>
      <c r="G18" s="2"/>
      <c r="H18" s="10"/>
      <c r="I18" s="26"/>
      <c r="J18" s="20"/>
      <c r="K18" s="20"/>
      <c r="L18" s="20"/>
      <c r="M18" s="27"/>
      <c r="N18" s="26"/>
      <c r="O18" s="28"/>
    </row>
    <row r="19" spans="1:15" ht="12.75" customHeight="1" x14ac:dyDescent="0.15">
      <c r="A19" s="24"/>
      <c r="B19" s="56"/>
      <c r="C19" s="27"/>
      <c r="D19" s="127"/>
      <c r="E19" s="20"/>
      <c r="F19" s="27"/>
      <c r="G19" s="2"/>
      <c r="H19" s="10"/>
      <c r="I19" s="16"/>
      <c r="J19" s="20"/>
      <c r="K19" s="20"/>
      <c r="L19" s="20"/>
      <c r="M19" s="27"/>
      <c r="N19" s="26"/>
      <c r="O19" s="28"/>
    </row>
    <row r="20" spans="1:15" ht="12.75" customHeight="1" x14ac:dyDescent="0.15">
      <c r="A20" s="24"/>
      <c r="B20" s="197"/>
      <c r="C20" s="20"/>
      <c r="D20" s="20"/>
      <c r="E20" s="20"/>
      <c r="F20" s="27"/>
      <c r="G20" s="2"/>
      <c r="H20" s="10"/>
      <c r="I20" s="26"/>
      <c r="J20" s="20"/>
      <c r="K20" s="20"/>
      <c r="L20" s="20"/>
      <c r="M20" s="27"/>
      <c r="N20" s="26"/>
      <c r="O20" s="28"/>
    </row>
    <row r="21" spans="1:15" ht="12.75" customHeight="1" x14ac:dyDescent="0.15">
      <c r="A21" s="24"/>
      <c r="B21" s="26"/>
      <c r="C21" s="20"/>
      <c r="D21" s="20"/>
      <c r="E21" s="20"/>
      <c r="F21" s="27"/>
      <c r="G21" s="2"/>
      <c r="H21" s="10"/>
      <c r="I21" s="26"/>
      <c r="J21" s="20"/>
      <c r="K21" s="20"/>
      <c r="L21" s="20"/>
      <c r="M21" s="27"/>
      <c r="N21" s="26"/>
      <c r="O21" s="28"/>
    </row>
    <row r="22" spans="1:15" ht="12.75" customHeight="1" x14ac:dyDescent="0.15">
      <c r="A22" s="24"/>
      <c r="B22" s="26"/>
      <c r="C22" s="20"/>
      <c r="D22" s="20"/>
      <c r="E22" s="20"/>
      <c r="F22" s="27"/>
      <c r="G22" s="2"/>
      <c r="H22" s="10"/>
      <c r="I22" s="26"/>
      <c r="J22" s="20"/>
      <c r="K22" s="20"/>
      <c r="L22" s="20"/>
      <c r="M22" s="27"/>
      <c r="N22" s="26"/>
      <c r="O22" s="28"/>
    </row>
    <row r="23" spans="1:15" ht="12.75" customHeight="1" x14ac:dyDescent="0.15">
      <c r="A23" s="24"/>
      <c r="B23" s="26"/>
      <c r="C23" s="20"/>
      <c r="D23" s="20"/>
      <c r="E23" s="20"/>
      <c r="F23" s="27"/>
      <c r="G23" s="2"/>
      <c r="H23" s="10"/>
      <c r="I23" s="26"/>
      <c r="J23" s="20"/>
      <c r="K23" s="20"/>
      <c r="L23" s="20"/>
      <c r="M23" s="27"/>
      <c r="N23" s="26"/>
      <c r="O23" s="28"/>
    </row>
    <row r="24" spans="1:15" ht="12.75" customHeight="1" x14ac:dyDescent="0.15">
      <c r="A24" s="24"/>
      <c r="B24" s="26"/>
      <c r="C24" s="20"/>
      <c r="D24" s="20"/>
      <c r="E24" s="20"/>
      <c r="F24" s="27"/>
      <c r="G24" s="2"/>
      <c r="H24" s="10"/>
      <c r="N24" s="26"/>
      <c r="O24" s="28"/>
    </row>
    <row r="25" spans="1:15" ht="12.75" customHeight="1" x14ac:dyDescent="0.15">
      <c r="A25" s="24"/>
      <c r="B25" s="26"/>
      <c r="C25" s="20"/>
      <c r="D25" s="20"/>
      <c r="E25" s="20"/>
      <c r="F25" s="27"/>
      <c r="G25" s="2"/>
      <c r="H25" s="10"/>
      <c r="N25" s="26"/>
      <c r="O25" s="28"/>
    </row>
    <row r="26" spans="1:15" ht="12" customHeight="1" x14ac:dyDescent="0.15">
      <c r="A26" s="24"/>
      <c r="B26" s="16"/>
      <c r="C26" s="20"/>
      <c r="D26" s="20"/>
      <c r="E26" s="20"/>
      <c r="F26" s="27"/>
      <c r="G26" s="2"/>
      <c r="H26" s="10"/>
      <c r="N26" s="16"/>
      <c r="O26" s="28"/>
    </row>
    <row r="27" spans="1:15" ht="12" customHeight="1" x14ac:dyDescent="0.15">
      <c r="A27" s="24"/>
      <c r="B27" s="16"/>
      <c r="C27" s="20"/>
      <c r="D27" s="20"/>
      <c r="E27" s="20"/>
      <c r="F27" s="27"/>
      <c r="G27" s="2"/>
      <c r="H27" s="10"/>
      <c r="N27" s="16"/>
      <c r="O27" s="28"/>
    </row>
    <row r="28" spans="1:15" ht="12" customHeight="1" x14ac:dyDescent="0.15">
      <c r="A28" s="24"/>
      <c r="B28" s="26"/>
      <c r="C28" s="20"/>
      <c r="D28" s="20"/>
      <c r="E28" s="20"/>
      <c r="F28" s="27"/>
      <c r="G28" s="2"/>
      <c r="H28" s="10"/>
      <c r="N28" s="26"/>
      <c r="O28" s="28"/>
    </row>
    <row r="29" spans="1:15" ht="12" customHeight="1" x14ac:dyDescent="0.15">
      <c r="A29" s="24"/>
      <c r="B29" s="26"/>
      <c r="C29" s="20"/>
      <c r="D29" s="20"/>
      <c r="E29" s="20"/>
      <c r="F29" s="27"/>
      <c r="G29" s="2"/>
      <c r="H29" s="10"/>
      <c r="N29" s="26"/>
      <c r="O29" s="28"/>
    </row>
    <row r="30" spans="1:15" ht="12" customHeight="1" x14ac:dyDescent="0.15">
      <c r="A30" s="24"/>
      <c r="B30" s="26"/>
      <c r="C30" s="20"/>
      <c r="D30" s="20"/>
      <c r="E30" s="20"/>
      <c r="F30" s="27"/>
      <c r="G30" s="2"/>
      <c r="H30" s="10"/>
      <c r="N30" s="26"/>
      <c r="O30" s="28"/>
    </row>
    <row r="31" spans="1:15" ht="12" customHeight="1" x14ac:dyDescent="0.15">
      <c r="A31" s="24"/>
      <c r="B31" s="26"/>
      <c r="C31" s="20"/>
      <c r="D31" s="20"/>
      <c r="E31" s="20"/>
      <c r="F31" s="27"/>
      <c r="H31" s="10"/>
      <c r="N31" s="26"/>
      <c r="O31" s="28"/>
    </row>
    <row r="32" spans="1:15" ht="12" customHeight="1" x14ac:dyDescent="0.15">
      <c r="A32" s="24"/>
      <c r="B32" s="26"/>
      <c r="C32" s="20"/>
      <c r="D32" s="20"/>
      <c r="E32" s="20"/>
      <c r="F32" s="27"/>
      <c r="H32" s="10"/>
      <c r="N32" s="26"/>
      <c r="O32" s="28"/>
    </row>
    <row r="33" spans="1:15" ht="12" customHeight="1" x14ac:dyDescent="0.15">
      <c r="A33" s="24"/>
      <c r="B33" s="26"/>
      <c r="C33" s="20"/>
      <c r="D33" s="20"/>
      <c r="E33" s="20"/>
      <c r="F33" s="27"/>
      <c r="H33" s="10"/>
      <c r="N33" s="26"/>
      <c r="O33" s="28"/>
    </row>
    <row r="34" spans="1:15" ht="12" customHeight="1" x14ac:dyDescent="0.15">
      <c r="A34" s="24"/>
      <c r="B34" s="26"/>
      <c r="C34" s="20"/>
      <c r="D34" s="20"/>
      <c r="E34" s="20"/>
      <c r="F34" s="27"/>
      <c r="H34" s="10"/>
      <c r="N34" s="26"/>
      <c r="O34" s="28"/>
    </row>
    <row r="35" spans="1:15" ht="12" customHeight="1" x14ac:dyDescent="0.15">
      <c r="A35" s="24"/>
      <c r="B35" s="26"/>
      <c r="C35" s="20"/>
      <c r="D35" s="20"/>
      <c r="E35" s="20"/>
      <c r="F35" s="27"/>
      <c r="H35" s="10"/>
      <c r="N35" s="26"/>
      <c r="O35" s="28"/>
    </row>
    <row r="36" spans="1:15" ht="12" customHeight="1" x14ac:dyDescent="0.15">
      <c r="A36" s="24"/>
      <c r="B36" s="26"/>
      <c r="C36" s="20"/>
      <c r="D36" s="20"/>
      <c r="E36" s="20"/>
      <c r="F36" s="27"/>
      <c r="H36" s="10"/>
      <c r="N36" s="26"/>
      <c r="O36" s="28"/>
    </row>
    <row r="37" spans="1:15" ht="12" customHeight="1" x14ac:dyDescent="0.15">
      <c r="A37" s="24"/>
      <c r="B37" s="26"/>
      <c r="C37" s="20"/>
      <c r="D37" s="20"/>
      <c r="E37" s="20"/>
      <c r="F37" s="27"/>
      <c r="H37" s="10"/>
      <c r="N37" s="26"/>
      <c r="O37" s="28"/>
    </row>
    <row r="38" spans="1:15" ht="12" customHeight="1" x14ac:dyDescent="0.15">
      <c r="A38" s="24"/>
      <c r="B38" s="26"/>
      <c r="C38" s="20"/>
      <c r="D38" s="20"/>
      <c r="E38" s="20"/>
      <c r="F38" s="27"/>
      <c r="H38" s="10"/>
      <c r="N38" s="26"/>
      <c r="O38" s="28"/>
    </row>
    <row r="39" spans="1:15" ht="12.75" customHeight="1" x14ac:dyDescent="0.15">
      <c r="A39" s="24"/>
      <c r="B39" s="26"/>
      <c r="C39" s="20"/>
      <c r="D39" s="20"/>
      <c r="E39" s="20"/>
      <c r="F39" s="27"/>
      <c r="H39" s="10"/>
      <c r="N39" s="26"/>
      <c r="O39" s="28"/>
    </row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  <row r="44" spans="1:15" ht="12" customHeight="1" x14ac:dyDescent="0.15"/>
    <row r="45" spans="1:15" ht="12" customHeight="1" x14ac:dyDescent="0.15"/>
    <row r="46" spans="1:15" ht="12" customHeight="1" x14ac:dyDescent="0.15"/>
    <row r="47" spans="1:15" ht="12" customHeight="1" x14ac:dyDescent="0.15"/>
    <row r="48" spans="1:1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</sheetData>
  <phoneticPr fontId="0" type="noConversion"/>
  <pageMargins left="0.75" right="0.75" top="1.5899999999999999" bottom="1" header="0.5" footer="0.5"/>
  <pageSetup paperSize="9" scale="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75"/>
  <sheetViews>
    <sheetView workbookViewId="0">
      <selection activeCell="O22" sqref="O22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4.6640625" customWidth="1"/>
    <col min="4" max="4" width="4.1640625" bestFit="1" customWidth="1"/>
    <col min="5" max="6" width="3.1640625" bestFit="1" customWidth="1"/>
    <col min="7" max="7" width="6.33203125" bestFit="1" customWidth="1"/>
    <col min="8" max="8" width="4.6640625" customWidth="1"/>
    <col min="9" max="9" width="14.83203125" bestFit="1" customWidth="1"/>
    <col min="10" max="11" width="4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9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3.1640625" customWidth="1"/>
    <col min="28" max="28" width="6.33203125" bestFit="1" customWidth="1"/>
  </cols>
  <sheetData>
    <row r="1" spans="1:28" ht="23" x14ac:dyDescent="0.25">
      <c r="A1" s="6" t="s">
        <v>240</v>
      </c>
    </row>
    <row r="3" spans="1:28" ht="23" x14ac:dyDescent="0.25">
      <c r="A3" s="6" t="s">
        <v>62</v>
      </c>
      <c r="U3" s="6" t="s">
        <v>52</v>
      </c>
    </row>
    <row r="4" spans="1:28" ht="14" thickBot="1" x14ac:dyDescent="0.2"/>
    <row r="5" spans="1:28" ht="12.75" customHeight="1" x14ac:dyDescent="0.15">
      <c r="A5" s="76" t="s">
        <v>9</v>
      </c>
      <c r="B5" s="41"/>
      <c r="C5" s="42" t="s">
        <v>53</v>
      </c>
      <c r="D5" s="43"/>
      <c r="E5" s="43"/>
      <c r="F5" s="43"/>
      <c r="G5" s="44"/>
      <c r="H5" s="49"/>
      <c r="I5" s="42" t="s">
        <v>54</v>
      </c>
      <c r="J5" s="43"/>
      <c r="K5" s="43"/>
      <c r="L5" s="43"/>
      <c r="M5" s="44"/>
      <c r="N5" s="49"/>
      <c r="O5" s="52" t="s">
        <v>55</v>
      </c>
      <c r="P5" s="43"/>
      <c r="Q5" s="43"/>
      <c r="R5" s="43"/>
      <c r="S5" s="44"/>
      <c r="U5" s="137" t="s">
        <v>148</v>
      </c>
      <c r="V5" s="138" t="s">
        <v>109</v>
      </c>
      <c r="W5" s="138" t="s">
        <v>110</v>
      </c>
      <c r="X5" s="138" t="s">
        <v>108</v>
      </c>
      <c r="Y5" s="138" t="s">
        <v>111</v>
      </c>
      <c r="Z5" s="138" t="s">
        <v>112</v>
      </c>
      <c r="AA5" s="138" t="s">
        <v>113</v>
      </c>
      <c r="AB5" s="139" t="s">
        <v>65</v>
      </c>
    </row>
    <row r="6" spans="1:28" ht="12.75" customHeight="1" x14ac:dyDescent="0.15">
      <c r="A6" s="77" t="s">
        <v>138</v>
      </c>
      <c r="B6" s="45" t="s">
        <v>63</v>
      </c>
      <c r="C6" s="21" t="s">
        <v>64</v>
      </c>
      <c r="D6" s="22" t="s">
        <v>59</v>
      </c>
      <c r="E6" s="22" t="s">
        <v>60</v>
      </c>
      <c r="F6" s="22" t="s">
        <v>61</v>
      </c>
      <c r="G6" s="46" t="s">
        <v>65</v>
      </c>
      <c r="H6" s="50" t="s">
        <v>63</v>
      </c>
      <c r="I6" s="21" t="s">
        <v>64</v>
      </c>
      <c r="J6" s="22" t="s">
        <v>59</v>
      </c>
      <c r="K6" s="22" t="s">
        <v>60</v>
      </c>
      <c r="L6" s="22" t="s">
        <v>61</v>
      </c>
      <c r="M6" s="46" t="s">
        <v>65</v>
      </c>
      <c r="N6" s="50" t="s">
        <v>63</v>
      </c>
      <c r="O6" s="48" t="s">
        <v>64</v>
      </c>
      <c r="P6" s="22" t="s">
        <v>59</v>
      </c>
      <c r="Q6" s="22" t="s">
        <v>60</v>
      </c>
      <c r="R6" s="22" t="s">
        <v>61</v>
      </c>
      <c r="S6" s="46" t="s">
        <v>65</v>
      </c>
      <c r="U6" s="140" t="str">
        <f t="shared" ref="U6:U15" si="0">A7</f>
        <v>KELVEDON BLACK</v>
      </c>
      <c r="V6" s="36">
        <f t="shared" ref="V6:V15" si="1">G7</f>
        <v>10</v>
      </c>
      <c r="W6" s="36">
        <f t="shared" ref="W6:W15" si="2">M7</f>
        <v>2</v>
      </c>
      <c r="X6" s="36">
        <f>S7</f>
        <v>7</v>
      </c>
      <c r="Y6" s="36">
        <f>G21</f>
        <v>5</v>
      </c>
      <c r="Z6" s="36">
        <f t="shared" ref="Z6:Z15" si="3">M21</f>
        <v>6</v>
      </c>
      <c r="AA6" s="36">
        <f t="shared" ref="AA6:AA15" si="4">S21</f>
        <v>9</v>
      </c>
      <c r="AB6" s="141">
        <f t="shared" ref="AB6:AB15" si="5">SUM(V6:AA6)</f>
        <v>39</v>
      </c>
    </row>
    <row r="7" spans="1:28" ht="12.75" customHeight="1" x14ac:dyDescent="0.15">
      <c r="A7" s="53" t="s">
        <v>213</v>
      </c>
      <c r="B7" s="47" t="s">
        <v>99</v>
      </c>
      <c r="C7" s="13" t="s">
        <v>157</v>
      </c>
      <c r="D7" s="13">
        <v>105</v>
      </c>
      <c r="E7" s="13">
        <v>3</v>
      </c>
      <c r="F7" s="13">
        <v>0</v>
      </c>
      <c r="G7" s="136">
        <v>10</v>
      </c>
      <c r="H7" s="51" t="s">
        <v>101</v>
      </c>
      <c r="I7" s="13" t="s">
        <v>218</v>
      </c>
      <c r="J7" s="136">
        <v>2</v>
      </c>
      <c r="K7" s="136">
        <v>12</v>
      </c>
      <c r="L7" s="136">
        <v>0</v>
      </c>
      <c r="M7" s="136">
        <v>2</v>
      </c>
      <c r="N7" s="51" t="s">
        <v>98</v>
      </c>
      <c r="O7" s="131" t="s">
        <v>222</v>
      </c>
      <c r="P7" s="136">
        <v>6</v>
      </c>
      <c r="Q7" s="136">
        <v>14</v>
      </c>
      <c r="R7" s="13">
        <v>0</v>
      </c>
      <c r="S7" s="177">
        <v>7</v>
      </c>
      <c r="U7" s="140" t="str">
        <f t="shared" si="0"/>
        <v>DOES</v>
      </c>
      <c r="V7" s="36">
        <f t="shared" si="1"/>
        <v>3</v>
      </c>
      <c r="W7" s="36">
        <f t="shared" si="2"/>
        <v>4</v>
      </c>
      <c r="X7" s="36">
        <f t="shared" ref="X7:X15" si="6">S8</f>
        <v>3</v>
      </c>
      <c r="Y7" s="36">
        <f t="shared" ref="Y7:Y15" si="7">G22</f>
        <v>6</v>
      </c>
      <c r="Z7" s="36">
        <f t="shared" si="3"/>
        <v>7</v>
      </c>
      <c r="AA7" s="36">
        <f t="shared" si="4"/>
        <v>10</v>
      </c>
      <c r="AB7" s="141">
        <f t="shared" si="5"/>
        <v>33</v>
      </c>
    </row>
    <row r="8" spans="1:28" ht="12.75" customHeight="1" x14ac:dyDescent="0.15">
      <c r="A8" s="53" t="s">
        <v>3</v>
      </c>
      <c r="B8" s="47" t="s">
        <v>117</v>
      </c>
      <c r="C8" s="136" t="s">
        <v>296</v>
      </c>
      <c r="D8" s="13">
        <v>13</v>
      </c>
      <c r="E8" s="13">
        <v>3</v>
      </c>
      <c r="F8" s="13">
        <v>0</v>
      </c>
      <c r="G8" s="136">
        <v>3</v>
      </c>
      <c r="H8" s="51" t="s">
        <v>85</v>
      </c>
      <c r="I8" s="136" t="s">
        <v>219</v>
      </c>
      <c r="J8" s="136">
        <v>6</v>
      </c>
      <c r="K8" s="136">
        <v>2</v>
      </c>
      <c r="L8" s="13">
        <v>0</v>
      </c>
      <c r="M8" s="136">
        <v>4</v>
      </c>
      <c r="N8" s="51" t="s">
        <v>91</v>
      </c>
      <c r="O8" s="131" t="s">
        <v>201</v>
      </c>
      <c r="P8" s="136">
        <v>4</v>
      </c>
      <c r="Q8" s="136">
        <v>3</v>
      </c>
      <c r="R8" s="13">
        <v>0</v>
      </c>
      <c r="S8" s="177">
        <v>3</v>
      </c>
      <c r="U8" s="140" t="str">
        <f t="shared" si="0"/>
        <v>CAPS BLUE</v>
      </c>
      <c r="V8" s="36">
        <f t="shared" si="1"/>
        <v>5</v>
      </c>
      <c r="W8" s="36">
        <f t="shared" si="2"/>
        <v>6</v>
      </c>
      <c r="X8" s="36">
        <f t="shared" si="6"/>
        <v>5.5</v>
      </c>
      <c r="Y8" s="36">
        <f t="shared" si="7"/>
        <v>8</v>
      </c>
      <c r="Z8" s="36">
        <f t="shared" si="3"/>
        <v>9</v>
      </c>
      <c r="AA8" s="36">
        <f t="shared" si="4"/>
        <v>8</v>
      </c>
      <c r="AB8" s="141">
        <f t="shared" si="5"/>
        <v>41.5</v>
      </c>
    </row>
    <row r="9" spans="1:28" ht="12.75" customHeight="1" x14ac:dyDescent="0.15">
      <c r="A9" s="53" t="s">
        <v>185</v>
      </c>
      <c r="B9" s="47" t="s">
        <v>86</v>
      </c>
      <c r="C9" s="136" t="s">
        <v>174</v>
      </c>
      <c r="D9" s="13">
        <v>29</v>
      </c>
      <c r="E9" s="13">
        <v>7</v>
      </c>
      <c r="F9" s="13">
        <v>0</v>
      </c>
      <c r="G9" s="136">
        <v>5</v>
      </c>
      <c r="H9" s="51" t="s">
        <v>102</v>
      </c>
      <c r="I9" s="136" t="s">
        <v>178</v>
      </c>
      <c r="J9" s="136">
        <v>9</v>
      </c>
      <c r="K9" s="136">
        <v>2</v>
      </c>
      <c r="L9" s="13">
        <v>0</v>
      </c>
      <c r="M9" s="136">
        <v>6</v>
      </c>
      <c r="N9" s="51" t="s">
        <v>118</v>
      </c>
      <c r="O9" s="131" t="s">
        <v>181</v>
      </c>
      <c r="P9" s="136">
        <v>6</v>
      </c>
      <c r="Q9" s="136">
        <v>10</v>
      </c>
      <c r="R9" s="13">
        <v>0</v>
      </c>
      <c r="S9" s="177">
        <v>5.5</v>
      </c>
      <c r="U9" s="140" t="str">
        <f t="shared" si="0"/>
        <v>HARWICH</v>
      </c>
      <c r="V9" s="36">
        <f t="shared" si="1"/>
        <v>6</v>
      </c>
      <c r="W9" s="36">
        <f t="shared" si="2"/>
        <v>8</v>
      </c>
      <c r="X9" s="36">
        <f t="shared" si="6"/>
        <v>5.5</v>
      </c>
      <c r="Y9" s="36">
        <f t="shared" si="7"/>
        <v>10</v>
      </c>
      <c r="Z9" s="36">
        <f t="shared" si="3"/>
        <v>3</v>
      </c>
      <c r="AA9" s="36">
        <f t="shared" si="4"/>
        <v>7</v>
      </c>
      <c r="AB9" s="141">
        <f t="shared" si="5"/>
        <v>39.5</v>
      </c>
    </row>
    <row r="10" spans="1:28" ht="12.75" customHeight="1" x14ac:dyDescent="0.15">
      <c r="A10" s="53" t="s">
        <v>147</v>
      </c>
      <c r="B10" s="47" t="s">
        <v>89</v>
      </c>
      <c r="C10" s="136" t="s">
        <v>167</v>
      </c>
      <c r="D10" s="136">
        <v>30</v>
      </c>
      <c r="E10" s="136">
        <v>2</v>
      </c>
      <c r="F10" s="136">
        <v>0</v>
      </c>
      <c r="G10" s="136">
        <v>6</v>
      </c>
      <c r="H10" s="51" t="s">
        <v>67</v>
      </c>
      <c r="I10" s="136" t="s">
        <v>220</v>
      </c>
      <c r="J10" s="136">
        <v>11</v>
      </c>
      <c r="K10" s="136">
        <v>3</v>
      </c>
      <c r="L10" s="136">
        <v>0</v>
      </c>
      <c r="M10" s="136">
        <v>8</v>
      </c>
      <c r="N10" s="51" t="s">
        <v>103</v>
      </c>
      <c r="O10" s="131" t="s">
        <v>173</v>
      </c>
      <c r="P10" s="136">
        <v>6</v>
      </c>
      <c r="Q10" s="136">
        <v>10</v>
      </c>
      <c r="R10" s="136">
        <v>0</v>
      </c>
      <c r="S10" s="177">
        <v>5.5</v>
      </c>
      <c r="U10" s="140" t="str">
        <f t="shared" si="0"/>
        <v>KELVEDON WHITE</v>
      </c>
      <c r="V10" s="36">
        <f t="shared" si="1"/>
        <v>2</v>
      </c>
      <c r="W10" s="36">
        <f t="shared" si="2"/>
        <v>7</v>
      </c>
      <c r="X10" s="36">
        <f t="shared" si="6"/>
        <v>9</v>
      </c>
      <c r="Y10" s="36">
        <f t="shared" si="7"/>
        <v>3</v>
      </c>
      <c r="Z10" s="36">
        <f t="shared" si="3"/>
        <v>8</v>
      </c>
      <c r="AA10" s="36">
        <f t="shared" si="4"/>
        <v>2</v>
      </c>
      <c r="AB10" s="141">
        <f t="shared" si="5"/>
        <v>31</v>
      </c>
    </row>
    <row r="11" spans="1:28" ht="12.75" customHeight="1" x14ac:dyDescent="0.15">
      <c r="A11" s="53" t="s">
        <v>214</v>
      </c>
      <c r="B11" s="47" t="s">
        <v>93</v>
      </c>
      <c r="C11" s="136" t="s">
        <v>188</v>
      </c>
      <c r="D11" s="136">
        <v>10</v>
      </c>
      <c r="E11" s="136">
        <v>15</v>
      </c>
      <c r="F11" s="136">
        <v>0</v>
      </c>
      <c r="G11" s="136">
        <v>2</v>
      </c>
      <c r="H11" s="51" t="s">
        <v>66</v>
      </c>
      <c r="I11" s="136" t="s">
        <v>182</v>
      </c>
      <c r="J11" s="136">
        <v>9</v>
      </c>
      <c r="K11" s="136">
        <v>10</v>
      </c>
      <c r="L11" s="136">
        <v>0</v>
      </c>
      <c r="M11" s="136">
        <v>7</v>
      </c>
      <c r="N11" s="51" t="s">
        <v>83</v>
      </c>
      <c r="O11" s="131" t="s">
        <v>179</v>
      </c>
      <c r="P11" s="136">
        <v>10</v>
      </c>
      <c r="Q11" s="136">
        <v>10</v>
      </c>
      <c r="R11" s="136">
        <v>0</v>
      </c>
      <c r="S11" s="177">
        <v>9</v>
      </c>
      <c r="U11" s="140" t="str">
        <f t="shared" si="0"/>
        <v>BRAINTREE</v>
      </c>
      <c r="V11" s="37">
        <f t="shared" si="1"/>
        <v>8</v>
      </c>
      <c r="W11" s="37">
        <f t="shared" si="2"/>
        <v>10</v>
      </c>
      <c r="X11" s="36">
        <f t="shared" si="6"/>
        <v>4</v>
      </c>
      <c r="Y11" s="36">
        <f t="shared" si="7"/>
        <v>9</v>
      </c>
      <c r="Z11" s="37">
        <f t="shared" si="3"/>
        <v>10</v>
      </c>
      <c r="AA11" s="37">
        <f t="shared" si="4"/>
        <v>3</v>
      </c>
      <c r="AB11" s="142">
        <f t="shared" si="5"/>
        <v>44</v>
      </c>
    </row>
    <row r="12" spans="1:28" ht="12.75" customHeight="1" x14ac:dyDescent="0.15">
      <c r="A12" s="53" t="s">
        <v>26</v>
      </c>
      <c r="B12" s="47" t="s">
        <v>96</v>
      </c>
      <c r="C12" s="136" t="s">
        <v>176</v>
      </c>
      <c r="D12" s="136">
        <v>66</v>
      </c>
      <c r="E12" s="136">
        <v>1</v>
      </c>
      <c r="F12" s="136">
        <v>0</v>
      </c>
      <c r="G12" s="136">
        <v>8</v>
      </c>
      <c r="H12" s="51" t="s">
        <v>94</v>
      </c>
      <c r="I12" s="136" t="s">
        <v>158</v>
      </c>
      <c r="J12" s="136">
        <v>31</v>
      </c>
      <c r="K12" s="136">
        <v>8</v>
      </c>
      <c r="L12" s="136">
        <v>0</v>
      </c>
      <c r="M12" s="136">
        <v>10</v>
      </c>
      <c r="N12" s="51" t="s">
        <v>82</v>
      </c>
      <c r="O12" s="131" t="s">
        <v>198</v>
      </c>
      <c r="P12" s="136">
        <v>6</v>
      </c>
      <c r="Q12" s="136">
        <v>0</v>
      </c>
      <c r="R12" s="136">
        <v>0</v>
      </c>
      <c r="S12" s="177">
        <v>4</v>
      </c>
      <c r="U12" s="140" t="str">
        <f t="shared" si="0"/>
        <v>CAPS RED</v>
      </c>
      <c r="V12" s="36">
        <f t="shared" si="1"/>
        <v>7</v>
      </c>
      <c r="W12" s="36">
        <f t="shared" si="2"/>
        <v>5</v>
      </c>
      <c r="X12" s="36">
        <f t="shared" si="6"/>
        <v>10</v>
      </c>
      <c r="Y12" s="36">
        <f t="shared" si="7"/>
        <v>4</v>
      </c>
      <c r="Z12" s="36">
        <f t="shared" si="3"/>
        <v>2</v>
      </c>
      <c r="AA12" s="36">
        <f t="shared" si="4"/>
        <v>6</v>
      </c>
      <c r="AB12" s="141">
        <f t="shared" si="5"/>
        <v>34</v>
      </c>
    </row>
    <row r="13" spans="1:28" ht="12.75" customHeight="1" x14ac:dyDescent="0.15">
      <c r="A13" s="53" t="s">
        <v>184</v>
      </c>
      <c r="B13" s="47" t="s">
        <v>5</v>
      </c>
      <c r="C13" s="136" t="s">
        <v>193</v>
      </c>
      <c r="D13" s="136">
        <v>47</v>
      </c>
      <c r="E13" s="136">
        <v>0</v>
      </c>
      <c r="F13" s="136">
        <v>0</v>
      </c>
      <c r="G13" s="136">
        <v>7</v>
      </c>
      <c r="H13" s="51" t="s">
        <v>4</v>
      </c>
      <c r="I13" s="136" t="s">
        <v>165</v>
      </c>
      <c r="J13" s="136">
        <v>8</v>
      </c>
      <c r="K13" s="136">
        <v>6</v>
      </c>
      <c r="L13" s="136">
        <v>0</v>
      </c>
      <c r="M13" s="136">
        <v>5</v>
      </c>
      <c r="N13" s="51" t="s">
        <v>6</v>
      </c>
      <c r="O13" s="131" t="s">
        <v>166</v>
      </c>
      <c r="P13" s="136">
        <v>11</v>
      </c>
      <c r="Q13" s="136">
        <v>9</v>
      </c>
      <c r="R13" s="136">
        <v>0</v>
      </c>
      <c r="S13" s="177">
        <v>10</v>
      </c>
      <c r="U13" s="140" t="str">
        <f t="shared" si="0"/>
        <v>CHELMSFORD RED</v>
      </c>
      <c r="V13" s="36">
        <f t="shared" si="1"/>
        <v>9</v>
      </c>
      <c r="W13" s="36">
        <f t="shared" si="2"/>
        <v>1</v>
      </c>
      <c r="X13" s="36">
        <f t="shared" si="6"/>
        <v>8</v>
      </c>
      <c r="Y13" s="36">
        <f t="shared" si="7"/>
        <v>2</v>
      </c>
      <c r="Z13" s="36">
        <f t="shared" si="3"/>
        <v>4</v>
      </c>
      <c r="AA13" s="36">
        <f t="shared" si="4"/>
        <v>4</v>
      </c>
      <c r="AB13" s="142">
        <f t="shared" si="5"/>
        <v>28</v>
      </c>
    </row>
    <row r="14" spans="1:28" ht="12.75" customHeight="1" x14ac:dyDescent="0.15">
      <c r="A14" s="53" t="s">
        <v>215</v>
      </c>
      <c r="B14" s="47" t="s">
        <v>8</v>
      </c>
      <c r="C14" s="136" t="s">
        <v>163</v>
      </c>
      <c r="D14" s="136">
        <v>76</v>
      </c>
      <c r="E14" s="136">
        <v>6</v>
      </c>
      <c r="F14" s="136">
        <v>0</v>
      </c>
      <c r="G14" s="136">
        <v>9</v>
      </c>
      <c r="H14" s="51" t="s">
        <v>35</v>
      </c>
      <c r="I14" s="136" t="s">
        <v>187</v>
      </c>
      <c r="J14" s="136">
        <v>1</v>
      </c>
      <c r="K14" s="136">
        <v>4</v>
      </c>
      <c r="L14" s="136">
        <v>0</v>
      </c>
      <c r="M14" s="136">
        <v>1</v>
      </c>
      <c r="N14" s="51" t="s">
        <v>42</v>
      </c>
      <c r="O14" s="131" t="s">
        <v>223</v>
      </c>
      <c r="P14" s="136">
        <v>7</v>
      </c>
      <c r="Q14" s="136">
        <v>10</v>
      </c>
      <c r="R14" s="136">
        <v>0</v>
      </c>
      <c r="S14" s="177">
        <v>8</v>
      </c>
      <c r="U14" s="140" t="str">
        <f t="shared" si="0"/>
        <v>CHELMSFORD BLUE</v>
      </c>
      <c r="V14" s="36">
        <f t="shared" si="1"/>
        <v>1</v>
      </c>
      <c r="W14" s="36">
        <f t="shared" si="2"/>
        <v>3</v>
      </c>
      <c r="X14" s="36">
        <f t="shared" si="6"/>
        <v>2</v>
      </c>
      <c r="Y14" s="36">
        <f t="shared" si="7"/>
        <v>7</v>
      </c>
      <c r="Z14" s="36">
        <f t="shared" si="3"/>
        <v>1</v>
      </c>
      <c r="AA14" s="36">
        <f t="shared" si="4"/>
        <v>5</v>
      </c>
      <c r="AB14" s="141">
        <f t="shared" si="5"/>
        <v>19</v>
      </c>
    </row>
    <row r="15" spans="1:28" ht="12.75" customHeight="1" x14ac:dyDescent="0.15">
      <c r="A15" s="53" t="s">
        <v>216</v>
      </c>
      <c r="B15" s="47" t="s">
        <v>20</v>
      </c>
      <c r="C15" s="136" t="s">
        <v>171</v>
      </c>
      <c r="D15" s="136">
        <v>1</v>
      </c>
      <c r="E15" s="136">
        <v>9</v>
      </c>
      <c r="F15" s="136">
        <v>0</v>
      </c>
      <c r="G15" s="136">
        <v>1</v>
      </c>
      <c r="H15" s="51" t="s">
        <v>21</v>
      </c>
      <c r="I15" s="136" t="s">
        <v>221</v>
      </c>
      <c r="J15" s="136">
        <v>6</v>
      </c>
      <c r="K15" s="136">
        <v>0</v>
      </c>
      <c r="L15" s="136">
        <v>0</v>
      </c>
      <c r="M15" s="136">
        <v>3</v>
      </c>
      <c r="N15" s="51" t="s">
        <v>22</v>
      </c>
      <c r="O15" s="131" t="s">
        <v>191</v>
      </c>
      <c r="P15" s="136">
        <v>2</v>
      </c>
      <c r="Q15" s="136">
        <v>4</v>
      </c>
      <c r="R15" s="136">
        <v>0</v>
      </c>
      <c r="S15" s="177">
        <v>2</v>
      </c>
      <c r="U15" s="140" t="str">
        <f t="shared" si="0"/>
        <v>BILLERICAY</v>
      </c>
      <c r="V15" s="36">
        <f t="shared" si="1"/>
        <v>4</v>
      </c>
      <c r="W15" s="36">
        <f t="shared" si="2"/>
        <v>9</v>
      </c>
      <c r="X15" s="36">
        <f t="shared" si="6"/>
        <v>1</v>
      </c>
      <c r="Y15" s="36">
        <f t="shared" si="7"/>
        <v>0</v>
      </c>
      <c r="Z15" s="36">
        <f t="shared" si="3"/>
        <v>5</v>
      </c>
      <c r="AA15" s="36">
        <f t="shared" si="4"/>
        <v>0</v>
      </c>
      <c r="AB15" s="142">
        <f t="shared" si="5"/>
        <v>19</v>
      </c>
    </row>
    <row r="16" spans="1:28" ht="17.25" customHeight="1" thickBot="1" x14ac:dyDescent="0.2">
      <c r="A16" s="54" t="s">
        <v>39</v>
      </c>
      <c r="B16" s="78" t="s">
        <v>141</v>
      </c>
      <c r="C16" s="133" t="s">
        <v>217</v>
      </c>
      <c r="D16" s="133">
        <v>26</v>
      </c>
      <c r="E16" s="133">
        <v>5</v>
      </c>
      <c r="F16" s="133">
        <v>0</v>
      </c>
      <c r="G16" s="133">
        <v>4</v>
      </c>
      <c r="H16" s="79" t="s">
        <v>142</v>
      </c>
      <c r="I16" s="133" t="s">
        <v>175</v>
      </c>
      <c r="J16" s="133">
        <v>19</v>
      </c>
      <c r="K16" s="133">
        <v>4</v>
      </c>
      <c r="L16" s="133">
        <v>0</v>
      </c>
      <c r="M16" s="133">
        <v>9</v>
      </c>
      <c r="N16" s="79" t="s">
        <v>143</v>
      </c>
      <c r="O16" s="133" t="s">
        <v>224</v>
      </c>
      <c r="P16" s="133">
        <v>1</v>
      </c>
      <c r="Q16" s="133">
        <v>3</v>
      </c>
      <c r="R16" s="133">
        <v>0</v>
      </c>
      <c r="S16" s="115">
        <v>1</v>
      </c>
      <c r="U16" s="108"/>
      <c r="V16" s="143">
        <f t="shared" ref="V16:AB16" si="8">SUM(V6:V15)</f>
        <v>55</v>
      </c>
      <c r="W16" s="143">
        <f t="shared" si="8"/>
        <v>55</v>
      </c>
      <c r="X16" s="143">
        <f t="shared" si="8"/>
        <v>55</v>
      </c>
      <c r="Y16" s="143">
        <f t="shared" si="8"/>
        <v>54</v>
      </c>
      <c r="Z16" s="143">
        <f t="shared" si="8"/>
        <v>55</v>
      </c>
      <c r="AA16" s="143">
        <f t="shared" si="8"/>
        <v>54</v>
      </c>
      <c r="AB16" s="144">
        <f t="shared" si="8"/>
        <v>328</v>
      </c>
    </row>
    <row r="17" spans="1:28" ht="12.75" customHeight="1" x14ac:dyDescent="0.15">
      <c r="A17" s="53"/>
      <c r="B17" s="39"/>
      <c r="C17" s="16"/>
      <c r="D17" s="20"/>
      <c r="E17" s="20"/>
      <c r="F17" s="20"/>
      <c r="G17" s="27"/>
      <c r="H17" s="27"/>
      <c r="I17" s="26"/>
      <c r="J17" s="20"/>
      <c r="K17" s="20"/>
      <c r="L17" s="20"/>
      <c r="M17" s="27"/>
      <c r="N17" s="27"/>
      <c r="O17" s="26"/>
      <c r="P17" s="20"/>
      <c r="Q17" s="20"/>
      <c r="R17" s="20"/>
      <c r="S17" s="58"/>
      <c r="AB17" s="38"/>
    </row>
    <row r="18" spans="1:28" ht="12.75" customHeight="1" thickBot="1" x14ac:dyDescent="0.2">
      <c r="A18" s="53"/>
      <c r="B18" s="39"/>
      <c r="C18" s="16"/>
      <c r="D18" s="83"/>
      <c r="E18" s="83"/>
      <c r="F18" s="83"/>
      <c r="G18" s="39"/>
      <c r="H18" s="39"/>
      <c r="I18" s="16"/>
      <c r="J18" s="83"/>
      <c r="K18" s="83"/>
      <c r="L18" s="83"/>
      <c r="M18" s="39"/>
      <c r="N18" s="39"/>
      <c r="O18" s="16"/>
      <c r="P18" s="83"/>
      <c r="Q18" s="83"/>
      <c r="R18" s="83"/>
      <c r="S18" s="84"/>
    </row>
    <row r="19" spans="1:28" ht="12.75" customHeight="1" x14ac:dyDescent="0.15">
      <c r="A19" s="76" t="s">
        <v>9</v>
      </c>
      <c r="B19" s="41"/>
      <c r="C19" s="42" t="s">
        <v>56</v>
      </c>
      <c r="D19" s="43"/>
      <c r="E19" s="43"/>
      <c r="F19" s="43"/>
      <c r="G19" s="44"/>
      <c r="H19" s="49"/>
      <c r="I19" s="42" t="s">
        <v>57</v>
      </c>
      <c r="J19" s="43"/>
      <c r="K19" s="43"/>
      <c r="L19" s="43"/>
      <c r="M19" s="44"/>
      <c r="N19" s="49"/>
      <c r="O19" s="42" t="s">
        <v>58</v>
      </c>
      <c r="P19" s="43"/>
      <c r="Q19" s="43"/>
      <c r="R19" s="43"/>
      <c r="S19" s="44"/>
    </row>
    <row r="20" spans="1:28" ht="12.75" customHeight="1" x14ac:dyDescent="0.15">
      <c r="A20" s="77" t="s">
        <v>138</v>
      </c>
      <c r="B20" s="45" t="s">
        <v>63</v>
      </c>
      <c r="C20" s="21" t="s">
        <v>64</v>
      </c>
      <c r="D20" s="22" t="s">
        <v>59</v>
      </c>
      <c r="E20" s="22" t="s">
        <v>60</v>
      </c>
      <c r="F20" s="22" t="s">
        <v>61</v>
      </c>
      <c r="G20" s="46" t="s">
        <v>65</v>
      </c>
      <c r="H20" s="50" t="s">
        <v>63</v>
      </c>
      <c r="I20" s="21" t="s">
        <v>64</v>
      </c>
      <c r="J20" s="22" t="s">
        <v>59</v>
      </c>
      <c r="K20" s="22" t="s">
        <v>60</v>
      </c>
      <c r="L20" s="22" t="s">
        <v>61</v>
      </c>
      <c r="M20" s="46" t="s">
        <v>65</v>
      </c>
      <c r="N20" s="50" t="s">
        <v>63</v>
      </c>
      <c r="O20" s="21" t="s">
        <v>64</v>
      </c>
      <c r="P20" s="22" t="s">
        <v>59</v>
      </c>
      <c r="Q20" s="22" t="s">
        <v>60</v>
      </c>
      <c r="R20" s="22" t="s">
        <v>61</v>
      </c>
      <c r="S20" s="46" t="s">
        <v>65</v>
      </c>
    </row>
    <row r="21" spans="1:28" ht="12.75" customHeight="1" x14ac:dyDescent="0.15">
      <c r="A21" s="53" t="str">
        <f>A7</f>
        <v>KELVEDON BLACK</v>
      </c>
      <c r="B21" s="47" t="s">
        <v>95</v>
      </c>
      <c r="C21" s="131" t="s">
        <v>160</v>
      </c>
      <c r="D21" s="136">
        <v>4</v>
      </c>
      <c r="E21" s="136">
        <v>10</v>
      </c>
      <c r="F21" s="13">
        <v>0</v>
      </c>
      <c r="G21" s="132">
        <v>5</v>
      </c>
      <c r="H21" s="51" t="s">
        <v>121</v>
      </c>
      <c r="I21" s="131" t="s">
        <v>251</v>
      </c>
      <c r="J21" s="136">
        <v>5</v>
      </c>
      <c r="K21" s="136">
        <v>0</v>
      </c>
      <c r="L21" s="13">
        <v>0</v>
      </c>
      <c r="M21" s="136">
        <v>6</v>
      </c>
      <c r="N21" s="51" t="s">
        <v>80</v>
      </c>
      <c r="O21" s="131" t="s">
        <v>231</v>
      </c>
      <c r="P21" s="136">
        <v>16</v>
      </c>
      <c r="Q21" s="136">
        <v>4</v>
      </c>
      <c r="R21" s="13">
        <v>0</v>
      </c>
      <c r="S21" s="132">
        <v>9</v>
      </c>
    </row>
    <row r="22" spans="1:28" ht="12.75" customHeight="1" x14ac:dyDescent="0.15">
      <c r="A22" s="53" t="str">
        <f t="shared" ref="A22:A30" si="9">A8</f>
        <v>DOES</v>
      </c>
      <c r="B22" s="47" t="s">
        <v>88</v>
      </c>
      <c r="C22" s="131" t="s">
        <v>180</v>
      </c>
      <c r="D22" s="136">
        <v>5</v>
      </c>
      <c r="E22" s="136">
        <v>1</v>
      </c>
      <c r="F22" s="13">
        <v>0</v>
      </c>
      <c r="G22" s="132">
        <v>6</v>
      </c>
      <c r="H22" s="51" t="s">
        <v>92</v>
      </c>
      <c r="I22" s="131" t="s">
        <v>241</v>
      </c>
      <c r="J22" s="136">
        <v>6</v>
      </c>
      <c r="K22" s="136">
        <v>2</v>
      </c>
      <c r="L22" s="13">
        <v>0</v>
      </c>
      <c r="M22" s="136">
        <v>7</v>
      </c>
      <c r="N22" s="51" t="s">
        <v>84</v>
      </c>
      <c r="O22" s="131" t="s">
        <v>334</v>
      </c>
      <c r="P22" s="136">
        <v>19</v>
      </c>
      <c r="Q22" s="136">
        <v>10</v>
      </c>
      <c r="R22" s="13">
        <v>0</v>
      </c>
      <c r="S22" s="132">
        <v>10</v>
      </c>
    </row>
    <row r="23" spans="1:28" ht="12.75" customHeight="1" x14ac:dyDescent="0.15">
      <c r="A23" s="53" t="str">
        <f t="shared" si="9"/>
        <v>CAPS BLUE</v>
      </c>
      <c r="B23" s="47" t="s">
        <v>79</v>
      </c>
      <c r="C23" s="131" t="s">
        <v>169</v>
      </c>
      <c r="D23" s="136">
        <v>8</v>
      </c>
      <c r="E23" s="136">
        <v>4</v>
      </c>
      <c r="F23" s="13">
        <v>0</v>
      </c>
      <c r="G23" s="132">
        <v>8</v>
      </c>
      <c r="H23" s="51" t="s">
        <v>90</v>
      </c>
      <c r="I23" s="131" t="s">
        <v>228</v>
      </c>
      <c r="J23" s="136">
        <v>13</v>
      </c>
      <c r="K23" s="136">
        <v>9</v>
      </c>
      <c r="L23" s="13">
        <v>0</v>
      </c>
      <c r="M23" s="136">
        <v>9</v>
      </c>
      <c r="N23" s="51" t="s">
        <v>100</v>
      </c>
      <c r="O23" s="131" t="s">
        <v>195</v>
      </c>
      <c r="P23" s="136">
        <v>13</v>
      </c>
      <c r="Q23" s="136">
        <v>4</v>
      </c>
      <c r="R23" s="13">
        <v>0</v>
      </c>
      <c r="S23" s="132">
        <v>8</v>
      </c>
    </row>
    <row r="24" spans="1:28" ht="12.75" customHeight="1" x14ac:dyDescent="0.15">
      <c r="A24" s="53" t="str">
        <f t="shared" si="9"/>
        <v>HARWICH</v>
      </c>
      <c r="B24" s="47" t="s">
        <v>119</v>
      </c>
      <c r="C24" s="131" t="s">
        <v>225</v>
      </c>
      <c r="D24" s="136">
        <v>11</v>
      </c>
      <c r="E24" s="136">
        <v>0</v>
      </c>
      <c r="F24" s="136">
        <v>0</v>
      </c>
      <c r="G24" s="132">
        <v>10</v>
      </c>
      <c r="H24" s="51" t="s">
        <v>115</v>
      </c>
      <c r="I24" s="131" t="s">
        <v>168</v>
      </c>
      <c r="J24" s="136">
        <v>0</v>
      </c>
      <c r="K24" s="136">
        <v>7</v>
      </c>
      <c r="L24" s="136">
        <v>0</v>
      </c>
      <c r="M24" s="136">
        <v>3</v>
      </c>
      <c r="N24" s="51" t="s">
        <v>123</v>
      </c>
      <c r="O24" s="131" t="s">
        <v>232</v>
      </c>
      <c r="P24" s="136">
        <v>7</v>
      </c>
      <c r="Q24" s="136">
        <v>10</v>
      </c>
      <c r="R24" s="136">
        <v>0</v>
      </c>
      <c r="S24" s="132">
        <v>7</v>
      </c>
    </row>
    <row r="25" spans="1:28" ht="12.75" customHeight="1" x14ac:dyDescent="0.15">
      <c r="A25" s="53" t="str">
        <f t="shared" si="9"/>
        <v>KELVEDON WHITE</v>
      </c>
      <c r="B25" s="47" t="s">
        <v>120</v>
      </c>
      <c r="C25" s="131" t="s">
        <v>192</v>
      </c>
      <c r="D25" s="136">
        <v>2</v>
      </c>
      <c r="E25" s="136">
        <v>15</v>
      </c>
      <c r="F25" s="136">
        <v>8</v>
      </c>
      <c r="G25" s="132">
        <v>3</v>
      </c>
      <c r="H25" s="51" t="s">
        <v>122</v>
      </c>
      <c r="I25" s="131" t="s">
        <v>186</v>
      </c>
      <c r="J25" s="136">
        <v>6</v>
      </c>
      <c r="K25" s="136">
        <v>12</v>
      </c>
      <c r="L25" s="136">
        <v>0</v>
      </c>
      <c r="M25" s="136">
        <v>8</v>
      </c>
      <c r="N25" s="51" t="s">
        <v>87</v>
      </c>
      <c r="O25" s="131" t="s">
        <v>233</v>
      </c>
      <c r="P25" s="136">
        <v>0</v>
      </c>
      <c r="Q25" s="136">
        <v>9</v>
      </c>
      <c r="R25" s="136">
        <v>0</v>
      </c>
      <c r="S25" s="132">
        <v>2</v>
      </c>
    </row>
    <row r="26" spans="1:28" ht="12.75" customHeight="1" x14ac:dyDescent="0.15">
      <c r="A26" s="53" t="str">
        <f t="shared" si="9"/>
        <v>BRAINTREE</v>
      </c>
      <c r="B26" s="47" t="s">
        <v>97</v>
      </c>
      <c r="C26" s="131" t="s">
        <v>164</v>
      </c>
      <c r="D26" s="136">
        <v>10</v>
      </c>
      <c r="E26" s="136">
        <v>10</v>
      </c>
      <c r="F26" s="136">
        <v>8</v>
      </c>
      <c r="G26" s="132">
        <v>9</v>
      </c>
      <c r="H26" s="51" t="s">
        <v>116</v>
      </c>
      <c r="I26" s="131" t="s">
        <v>190</v>
      </c>
      <c r="J26" s="136">
        <v>31</v>
      </c>
      <c r="K26" s="136">
        <v>6</v>
      </c>
      <c r="L26" s="136">
        <v>0</v>
      </c>
      <c r="M26" s="136">
        <v>10</v>
      </c>
      <c r="N26" s="51" t="s">
        <v>81</v>
      </c>
      <c r="O26" s="131" t="s">
        <v>234</v>
      </c>
      <c r="P26" s="136">
        <v>0</v>
      </c>
      <c r="Q26" s="136">
        <v>12</v>
      </c>
      <c r="R26" s="136">
        <v>0</v>
      </c>
      <c r="S26" s="132">
        <v>3</v>
      </c>
    </row>
    <row r="27" spans="1:28" ht="12.75" customHeight="1" x14ac:dyDescent="0.15">
      <c r="A27" s="53" t="str">
        <f t="shared" si="9"/>
        <v>CAPS RED</v>
      </c>
      <c r="B27" s="47" t="s">
        <v>37</v>
      </c>
      <c r="C27" s="131" t="s">
        <v>194</v>
      </c>
      <c r="D27" s="136">
        <v>3</v>
      </c>
      <c r="E27" s="136">
        <v>15</v>
      </c>
      <c r="F27" s="136">
        <v>0</v>
      </c>
      <c r="G27" s="132">
        <v>4</v>
      </c>
      <c r="H27" s="51" t="s">
        <v>44</v>
      </c>
      <c r="I27" s="131" t="s">
        <v>161</v>
      </c>
      <c r="J27" s="136">
        <v>0</v>
      </c>
      <c r="K27" s="136">
        <v>4</v>
      </c>
      <c r="L27" s="136">
        <v>0</v>
      </c>
      <c r="M27" s="136">
        <v>2</v>
      </c>
      <c r="N27" s="51" t="s">
        <v>7</v>
      </c>
      <c r="O27" s="131" t="s">
        <v>235</v>
      </c>
      <c r="P27" s="136">
        <v>6</v>
      </c>
      <c r="Q27" s="136">
        <v>8</v>
      </c>
      <c r="R27" s="136">
        <v>0</v>
      </c>
      <c r="S27" s="132">
        <v>6</v>
      </c>
    </row>
    <row r="28" spans="1:28" ht="12.75" customHeight="1" x14ac:dyDescent="0.15">
      <c r="A28" s="53" t="str">
        <f t="shared" si="9"/>
        <v>CHELMSFORD RED</v>
      </c>
      <c r="B28" s="47" t="s">
        <v>43</v>
      </c>
      <c r="C28" s="131" t="s">
        <v>226</v>
      </c>
      <c r="D28" s="136">
        <v>2</v>
      </c>
      <c r="E28" s="136">
        <v>8</v>
      </c>
      <c r="F28" s="136">
        <v>0</v>
      </c>
      <c r="G28" s="132">
        <v>2</v>
      </c>
      <c r="H28" s="51" t="s">
        <v>151</v>
      </c>
      <c r="I28" s="131" t="s">
        <v>162</v>
      </c>
      <c r="J28" s="136">
        <v>0</v>
      </c>
      <c r="K28" s="136">
        <v>10</v>
      </c>
      <c r="L28" s="136">
        <v>0</v>
      </c>
      <c r="M28" s="136">
        <v>4</v>
      </c>
      <c r="N28" s="51" t="s">
        <v>36</v>
      </c>
      <c r="O28" s="131" t="s">
        <v>159</v>
      </c>
      <c r="P28" s="136">
        <v>1</v>
      </c>
      <c r="Q28" s="136">
        <v>10</v>
      </c>
      <c r="R28" s="136">
        <v>0</v>
      </c>
      <c r="S28" s="132">
        <v>4</v>
      </c>
    </row>
    <row r="29" spans="1:28" ht="12.75" customHeight="1" x14ac:dyDescent="0.15">
      <c r="A29" s="53" t="str">
        <f t="shared" si="9"/>
        <v>CHELMSFORD BLUE</v>
      </c>
      <c r="B29" s="47" t="s">
        <v>23</v>
      </c>
      <c r="C29" s="131" t="s">
        <v>227</v>
      </c>
      <c r="D29" s="136">
        <v>5</v>
      </c>
      <c r="E29" s="136">
        <v>5</v>
      </c>
      <c r="F29" s="136">
        <v>8</v>
      </c>
      <c r="G29" s="132">
        <v>7</v>
      </c>
      <c r="H29" s="51" t="s">
        <v>24</v>
      </c>
      <c r="I29" s="131" t="s">
        <v>229</v>
      </c>
      <c r="J29" s="136">
        <v>0</v>
      </c>
      <c r="K29" s="136">
        <v>1</v>
      </c>
      <c r="L29" s="136">
        <v>0</v>
      </c>
      <c r="M29" s="136">
        <v>1</v>
      </c>
      <c r="N29" s="51" t="s">
        <v>25</v>
      </c>
      <c r="O29" s="131" t="s">
        <v>236</v>
      </c>
      <c r="P29" s="136">
        <v>2</v>
      </c>
      <c r="Q29" s="136">
        <v>11</v>
      </c>
      <c r="R29" s="136">
        <v>0</v>
      </c>
      <c r="S29" s="132">
        <v>5</v>
      </c>
    </row>
    <row r="30" spans="1:28" ht="15" thickBot="1" x14ac:dyDescent="0.2">
      <c r="A30" s="54" t="str">
        <f t="shared" si="9"/>
        <v>BILLERICAY</v>
      </c>
      <c r="B30" s="78" t="s">
        <v>144</v>
      </c>
      <c r="C30" s="133" t="s">
        <v>177</v>
      </c>
      <c r="D30" s="133">
        <v>0</v>
      </c>
      <c r="E30" s="133">
        <v>0</v>
      </c>
      <c r="F30" s="133">
        <v>0</v>
      </c>
      <c r="G30" s="115">
        <v>0</v>
      </c>
      <c r="H30" s="79" t="s">
        <v>145</v>
      </c>
      <c r="I30" s="133" t="s">
        <v>230</v>
      </c>
      <c r="J30" s="133">
        <v>4</v>
      </c>
      <c r="K30" s="133">
        <v>5</v>
      </c>
      <c r="L30" s="133">
        <v>0</v>
      </c>
      <c r="M30" s="133">
        <v>5</v>
      </c>
      <c r="N30" s="79" t="s">
        <v>146</v>
      </c>
      <c r="O30" s="133" t="s">
        <v>177</v>
      </c>
      <c r="P30" s="133">
        <v>0</v>
      </c>
      <c r="Q30" s="133">
        <v>0</v>
      </c>
      <c r="R30" s="133">
        <v>0</v>
      </c>
      <c r="S30" s="115">
        <v>0</v>
      </c>
    </row>
    <row r="31" spans="1:28" ht="12.75" customHeight="1" x14ac:dyDescent="0.15">
      <c r="A31" s="4"/>
      <c r="B31" s="14"/>
      <c r="C31" s="4"/>
      <c r="D31" s="5"/>
      <c r="E31" s="5"/>
      <c r="F31" s="5"/>
      <c r="G31" s="14"/>
      <c r="H31" s="14"/>
      <c r="I31" s="4"/>
      <c r="J31" s="5"/>
      <c r="K31" s="5"/>
      <c r="L31" s="5"/>
      <c r="M31" s="14"/>
      <c r="N31" s="14"/>
      <c r="O31" s="4"/>
      <c r="P31" s="5"/>
      <c r="Q31" s="5"/>
      <c r="R31" s="5"/>
      <c r="S31" s="14"/>
    </row>
    <row r="32" spans="1:28" ht="12.75" customHeight="1" x14ac:dyDescent="0.15">
      <c r="A32" s="4"/>
      <c r="B32" s="14"/>
      <c r="C32" s="4"/>
      <c r="D32" s="5"/>
      <c r="E32" s="5"/>
      <c r="F32" s="5"/>
      <c r="G32" s="14"/>
      <c r="H32" s="14"/>
      <c r="I32" s="4"/>
      <c r="J32" s="5"/>
      <c r="K32" s="5"/>
      <c r="L32" s="5"/>
      <c r="M32" s="14"/>
      <c r="N32" s="14"/>
      <c r="O32" s="4"/>
      <c r="P32" s="5"/>
      <c r="Q32" s="5"/>
      <c r="R32" s="5"/>
      <c r="S32" s="14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3"/>
  <sheetViews>
    <sheetView workbookViewId="0">
      <selection activeCell="C23" sqref="C23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6.33203125" bestFit="1" customWidth="1"/>
    <col min="4" max="5" width="4.1640625" bestFit="1" customWidth="1"/>
    <col min="6" max="6" width="2.5" bestFit="1" customWidth="1"/>
    <col min="7" max="7" width="6.33203125" bestFit="1" customWidth="1"/>
    <col min="8" max="8" width="4.6640625" customWidth="1"/>
    <col min="9" max="9" width="17.6640625" bestFit="1" customWidth="1"/>
    <col min="10" max="10" width="3.1640625" bestFit="1" customWidth="1"/>
    <col min="11" max="11" width="4" bestFit="1" customWidth="1"/>
    <col min="12" max="12" width="2.5" bestFit="1" customWidth="1"/>
    <col min="13" max="13" width="5.33203125" customWidth="1"/>
    <col min="14" max="14" width="5.6640625" customWidth="1"/>
    <col min="15" max="15" width="17.6640625" bestFit="1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307</v>
      </c>
    </row>
    <row r="2" spans="1:29" ht="23" x14ac:dyDescent="0.25">
      <c r="U2" s="6" t="s">
        <v>52</v>
      </c>
    </row>
    <row r="3" spans="1:29" ht="23" x14ac:dyDescent="0.25">
      <c r="A3" s="6" t="s">
        <v>16</v>
      </c>
    </row>
    <row r="4" spans="1:29" ht="15" thickBot="1" x14ac:dyDescent="0.2">
      <c r="U4" s="1"/>
      <c r="V4" s="3" t="s">
        <v>63</v>
      </c>
      <c r="W4" s="11" t="s">
        <v>109</v>
      </c>
      <c r="X4" s="11" t="s">
        <v>110</v>
      </c>
      <c r="Y4" s="11" t="s">
        <v>108</v>
      </c>
      <c r="Z4" s="11" t="s">
        <v>111</v>
      </c>
      <c r="AA4" s="11" t="s">
        <v>112</v>
      </c>
      <c r="AB4" s="11" t="s">
        <v>113</v>
      </c>
      <c r="AC4" s="3" t="s">
        <v>65</v>
      </c>
    </row>
    <row r="5" spans="1:29" ht="12.75" customHeight="1" x14ac:dyDescent="0.15">
      <c r="A5" s="76" t="s">
        <v>9</v>
      </c>
      <c r="B5" s="41"/>
      <c r="C5" s="42" t="s">
        <v>53</v>
      </c>
      <c r="D5" s="43"/>
      <c r="E5" s="43"/>
      <c r="F5" s="43"/>
      <c r="G5" s="44"/>
      <c r="H5" s="49"/>
      <c r="I5" s="42" t="s">
        <v>54</v>
      </c>
      <c r="J5" s="43"/>
      <c r="K5" s="43"/>
      <c r="L5" s="43"/>
      <c r="M5" s="44"/>
      <c r="N5" s="49"/>
      <c r="O5" s="52" t="s">
        <v>55</v>
      </c>
      <c r="P5" s="43"/>
      <c r="Q5" s="43"/>
      <c r="R5" s="43"/>
      <c r="S5" s="44"/>
      <c r="U5" s="1" t="str">
        <f t="shared" ref="U5:U13" si="0">A7</f>
        <v>CHELMSFORD BLUE</v>
      </c>
      <c r="V5" s="17">
        <v>1</v>
      </c>
      <c r="W5" s="36">
        <f t="shared" ref="W5:W13" si="1">G7</f>
        <v>2</v>
      </c>
      <c r="X5" s="36">
        <f t="shared" ref="X5:X13" si="2">M7</f>
        <v>6</v>
      </c>
      <c r="Y5" s="36">
        <f t="shared" ref="Y5:Y13" si="3">S7</f>
        <v>5</v>
      </c>
      <c r="Z5" s="36">
        <f t="shared" ref="Z5:Z13" si="4">G20</f>
        <v>7</v>
      </c>
      <c r="AA5" s="36">
        <f t="shared" ref="AA5:AA13" si="5">M20</f>
        <v>2</v>
      </c>
      <c r="AB5" s="36">
        <f t="shared" ref="AB5:AB13" si="6">S20</f>
        <v>5</v>
      </c>
      <c r="AC5" s="36">
        <f>SUM(W5:AB5)</f>
        <v>27</v>
      </c>
    </row>
    <row r="6" spans="1:29" ht="12.75" customHeight="1" x14ac:dyDescent="0.15">
      <c r="A6" s="218" t="s">
        <v>138</v>
      </c>
      <c r="B6" s="219" t="s">
        <v>63</v>
      </c>
      <c r="C6" s="21" t="s">
        <v>64</v>
      </c>
      <c r="D6" s="22" t="s">
        <v>59</v>
      </c>
      <c r="E6" s="22" t="s">
        <v>60</v>
      </c>
      <c r="F6" s="22" t="s">
        <v>61</v>
      </c>
      <c r="G6" s="220" t="s">
        <v>65</v>
      </c>
      <c r="H6" s="221" t="s">
        <v>63</v>
      </c>
      <c r="I6" s="21" t="s">
        <v>64</v>
      </c>
      <c r="J6" s="22" t="s">
        <v>59</v>
      </c>
      <c r="K6" s="22" t="s">
        <v>60</v>
      </c>
      <c r="L6" s="22" t="s">
        <v>61</v>
      </c>
      <c r="M6" s="220" t="s">
        <v>17</v>
      </c>
      <c r="N6" s="221" t="s">
        <v>63</v>
      </c>
      <c r="O6" s="48" t="s">
        <v>64</v>
      </c>
      <c r="P6" s="22" t="s">
        <v>59</v>
      </c>
      <c r="Q6" s="22" t="s">
        <v>60</v>
      </c>
      <c r="R6" s="22" t="s">
        <v>61</v>
      </c>
      <c r="S6" s="220" t="s">
        <v>65</v>
      </c>
      <c r="U6" s="1" t="str">
        <f t="shared" si="0"/>
        <v>KELVEDON WHITE</v>
      </c>
      <c r="V6" s="23">
        <v>2</v>
      </c>
      <c r="W6" s="36">
        <f t="shared" si="1"/>
        <v>4</v>
      </c>
      <c r="X6" s="36">
        <f t="shared" si="2"/>
        <v>5</v>
      </c>
      <c r="Y6" s="36">
        <f t="shared" si="3"/>
        <v>6</v>
      </c>
      <c r="Z6" s="36">
        <f t="shared" si="4"/>
        <v>1</v>
      </c>
      <c r="AA6" s="36">
        <f t="shared" si="5"/>
        <v>3</v>
      </c>
      <c r="AB6" s="36">
        <f t="shared" si="6"/>
        <v>7.5</v>
      </c>
      <c r="AC6" s="36">
        <f t="shared" ref="AC6:AC13" si="7">SUM(W6:AB6)</f>
        <v>26.5</v>
      </c>
    </row>
    <row r="7" spans="1:29" ht="12.75" customHeight="1" x14ac:dyDescent="0.15">
      <c r="A7" s="53" t="s">
        <v>216</v>
      </c>
      <c r="B7" s="129">
        <v>1</v>
      </c>
      <c r="C7" s="13" t="s">
        <v>242</v>
      </c>
      <c r="D7" s="13">
        <v>1</v>
      </c>
      <c r="E7" s="13">
        <v>10</v>
      </c>
      <c r="F7" s="136">
        <v>0</v>
      </c>
      <c r="G7" s="136">
        <v>2</v>
      </c>
      <c r="H7" s="129">
        <v>10</v>
      </c>
      <c r="I7" s="13" t="s">
        <v>252</v>
      </c>
      <c r="J7" s="136">
        <v>3</v>
      </c>
      <c r="K7" s="136">
        <v>15</v>
      </c>
      <c r="L7" s="136">
        <v>0</v>
      </c>
      <c r="M7" s="136">
        <v>6</v>
      </c>
      <c r="N7" s="129">
        <v>23</v>
      </c>
      <c r="O7" s="13" t="s">
        <v>267</v>
      </c>
      <c r="P7" s="136">
        <v>3</v>
      </c>
      <c r="Q7" s="136">
        <v>12</v>
      </c>
      <c r="R7" s="136">
        <v>0</v>
      </c>
      <c r="S7" s="132">
        <v>5</v>
      </c>
      <c r="U7" s="1" t="str">
        <f t="shared" si="0"/>
        <v>CAPS RED</v>
      </c>
      <c r="V7" s="17">
        <v>3</v>
      </c>
      <c r="W7" s="36">
        <f t="shared" si="1"/>
        <v>3</v>
      </c>
      <c r="X7" s="36">
        <f t="shared" si="2"/>
        <v>4</v>
      </c>
      <c r="Y7" s="36">
        <f t="shared" si="3"/>
        <v>1</v>
      </c>
      <c r="Z7" s="36">
        <f t="shared" si="4"/>
        <v>5</v>
      </c>
      <c r="AA7" s="36">
        <f t="shared" si="5"/>
        <v>7</v>
      </c>
      <c r="AB7" s="36">
        <f t="shared" si="6"/>
        <v>6</v>
      </c>
      <c r="AC7" s="36">
        <f t="shared" si="7"/>
        <v>26</v>
      </c>
    </row>
    <row r="8" spans="1:29" ht="12.75" customHeight="1" x14ac:dyDescent="0.15">
      <c r="A8" s="53" t="s">
        <v>214</v>
      </c>
      <c r="B8" s="129">
        <v>2</v>
      </c>
      <c r="C8" s="136" t="s">
        <v>243</v>
      </c>
      <c r="D8" s="13">
        <v>3</v>
      </c>
      <c r="E8" s="13">
        <v>11</v>
      </c>
      <c r="F8" s="13">
        <v>0</v>
      </c>
      <c r="G8" s="136">
        <v>4</v>
      </c>
      <c r="H8" s="129">
        <v>12</v>
      </c>
      <c r="I8" s="136" t="s">
        <v>253</v>
      </c>
      <c r="J8" s="136">
        <v>3</v>
      </c>
      <c r="K8" s="136">
        <v>10</v>
      </c>
      <c r="L8" s="136">
        <v>0</v>
      </c>
      <c r="M8" s="136">
        <v>5</v>
      </c>
      <c r="N8" s="129">
        <v>24</v>
      </c>
      <c r="O8" s="136" t="s">
        <v>266</v>
      </c>
      <c r="P8" s="136">
        <v>5</v>
      </c>
      <c r="Q8" s="136">
        <v>7</v>
      </c>
      <c r="R8" s="136">
        <v>8</v>
      </c>
      <c r="S8" s="132">
        <v>6</v>
      </c>
      <c r="U8" s="1" t="str">
        <f t="shared" si="0"/>
        <v>DOES</v>
      </c>
      <c r="V8" s="17">
        <v>4</v>
      </c>
      <c r="W8" s="36">
        <f t="shared" si="1"/>
        <v>9</v>
      </c>
      <c r="X8" s="36">
        <f t="shared" si="2"/>
        <v>1</v>
      </c>
      <c r="Y8" s="36">
        <f t="shared" si="3"/>
        <v>3</v>
      </c>
      <c r="Z8" s="36">
        <f t="shared" si="4"/>
        <v>8</v>
      </c>
      <c r="AA8" s="36">
        <f t="shared" si="5"/>
        <v>8</v>
      </c>
      <c r="AB8" s="36">
        <f t="shared" si="6"/>
        <v>7.5</v>
      </c>
      <c r="AC8" s="36">
        <f t="shared" si="7"/>
        <v>36.5</v>
      </c>
    </row>
    <row r="9" spans="1:29" ht="12.75" customHeight="1" x14ac:dyDescent="0.15">
      <c r="A9" s="53" t="s">
        <v>184</v>
      </c>
      <c r="B9" s="129">
        <v>3</v>
      </c>
      <c r="C9" s="136" t="s">
        <v>244</v>
      </c>
      <c r="D9" s="13">
        <v>3</v>
      </c>
      <c r="E9" s="13">
        <v>9</v>
      </c>
      <c r="F9" s="13">
        <v>0</v>
      </c>
      <c r="G9" s="136">
        <v>3</v>
      </c>
      <c r="H9" s="129">
        <v>13</v>
      </c>
      <c r="I9" s="136" t="s">
        <v>254</v>
      </c>
      <c r="J9" s="136">
        <v>3</v>
      </c>
      <c r="K9" s="136">
        <v>9</v>
      </c>
      <c r="L9" s="136">
        <v>0</v>
      </c>
      <c r="M9" s="136">
        <v>4</v>
      </c>
      <c r="N9" s="129">
        <v>21</v>
      </c>
      <c r="O9" s="136" t="s">
        <v>268</v>
      </c>
      <c r="P9" s="136">
        <v>1</v>
      </c>
      <c r="Q9" s="136">
        <v>5</v>
      </c>
      <c r="R9" s="136">
        <v>0</v>
      </c>
      <c r="S9" s="132">
        <v>1</v>
      </c>
      <c r="U9" s="1" t="str">
        <f t="shared" si="0"/>
        <v>CAPS BLUE</v>
      </c>
      <c r="V9" s="17">
        <v>5</v>
      </c>
      <c r="W9" s="36">
        <f t="shared" si="1"/>
        <v>8</v>
      </c>
      <c r="X9" s="36">
        <f t="shared" si="2"/>
        <v>9</v>
      </c>
      <c r="Y9" s="36">
        <f t="shared" si="3"/>
        <v>9</v>
      </c>
      <c r="Z9" s="36">
        <f t="shared" si="4"/>
        <v>9</v>
      </c>
      <c r="AA9" s="36">
        <f t="shared" si="5"/>
        <v>5</v>
      </c>
      <c r="AB9" s="36">
        <f t="shared" si="6"/>
        <v>9</v>
      </c>
      <c r="AC9" s="36">
        <f t="shared" si="7"/>
        <v>49</v>
      </c>
    </row>
    <row r="10" spans="1:29" ht="12.75" customHeight="1" x14ac:dyDescent="0.15">
      <c r="A10" s="53" t="s">
        <v>3</v>
      </c>
      <c r="B10" s="129">
        <v>4</v>
      </c>
      <c r="C10" s="136" t="s">
        <v>245</v>
      </c>
      <c r="D10" s="136">
        <v>6</v>
      </c>
      <c r="E10" s="136">
        <v>7</v>
      </c>
      <c r="F10" s="136">
        <v>8</v>
      </c>
      <c r="G10" s="136">
        <v>9</v>
      </c>
      <c r="H10" s="129">
        <v>14</v>
      </c>
      <c r="I10" s="136" t="s">
        <v>255</v>
      </c>
      <c r="J10" s="136">
        <v>1</v>
      </c>
      <c r="K10" s="136">
        <v>3</v>
      </c>
      <c r="L10" s="136">
        <v>0</v>
      </c>
      <c r="M10" s="136">
        <v>1</v>
      </c>
      <c r="N10" s="129">
        <v>26</v>
      </c>
      <c r="O10" s="136" t="s">
        <v>264</v>
      </c>
      <c r="P10" s="136">
        <v>2</v>
      </c>
      <c r="Q10" s="136">
        <v>8</v>
      </c>
      <c r="R10" s="136">
        <v>0</v>
      </c>
      <c r="S10" s="132">
        <v>3</v>
      </c>
      <c r="U10" s="1" t="str">
        <f t="shared" si="0"/>
        <v>BRAINTREE</v>
      </c>
      <c r="V10" s="17">
        <v>6</v>
      </c>
      <c r="W10" s="36">
        <f t="shared" si="1"/>
        <v>6</v>
      </c>
      <c r="X10" s="36">
        <f t="shared" si="2"/>
        <v>8</v>
      </c>
      <c r="Y10" s="36">
        <f t="shared" si="3"/>
        <v>2</v>
      </c>
      <c r="Z10" s="36">
        <f t="shared" si="4"/>
        <v>4</v>
      </c>
      <c r="AA10" s="36">
        <f t="shared" si="5"/>
        <v>6</v>
      </c>
      <c r="AB10" s="36">
        <f t="shared" si="6"/>
        <v>4</v>
      </c>
      <c r="AC10" s="36">
        <f t="shared" si="7"/>
        <v>30</v>
      </c>
    </row>
    <row r="11" spans="1:29" ht="12.75" customHeight="1" x14ac:dyDescent="0.15">
      <c r="A11" s="53" t="s">
        <v>185</v>
      </c>
      <c r="B11" s="129">
        <v>5</v>
      </c>
      <c r="C11" s="136" t="s">
        <v>246</v>
      </c>
      <c r="D11" s="136">
        <v>5</v>
      </c>
      <c r="E11" s="136">
        <v>14</v>
      </c>
      <c r="F11" s="136">
        <v>8</v>
      </c>
      <c r="G11" s="136">
        <v>8</v>
      </c>
      <c r="H11" s="129">
        <v>19</v>
      </c>
      <c r="I11" s="136" t="s">
        <v>259</v>
      </c>
      <c r="J11" s="136">
        <v>8</v>
      </c>
      <c r="K11" s="136">
        <v>10</v>
      </c>
      <c r="L11" s="136">
        <v>0</v>
      </c>
      <c r="M11" s="136">
        <v>9</v>
      </c>
      <c r="N11" s="129">
        <v>27</v>
      </c>
      <c r="O11" s="136" t="s">
        <v>263</v>
      </c>
      <c r="P11" s="136">
        <v>10</v>
      </c>
      <c r="Q11" s="136">
        <v>2</v>
      </c>
      <c r="R11" s="136">
        <v>8</v>
      </c>
      <c r="S11" s="132">
        <v>9</v>
      </c>
      <c r="U11" s="1" t="str">
        <f t="shared" si="0"/>
        <v>CHELMSFORD RED</v>
      </c>
      <c r="V11" s="17">
        <v>7</v>
      </c>
      <c r="W11" s="36">
        <f t="shared" si="1"/>
        <v>5</v>
      </c>
      <c r="X11" s="36">
        <f t="shared" si="2"/>
        <v>2</v>
      </c>
      <c r="Y11" s="36">
        <f t="shared" si="3"/>
        <v>4</v>
      </c>
      <c r="Z11" s="36">
        <f t="shared" si="4"/>
        <v>2.5</v>
      </c>
      <c r="AA11" s="36">
        <f t="shared" si="5"/>
        <v>4</v>
      </c>
      <c r="AB11" s="36">
        <f t="shared" si="6"/>
        <v>3</v>
      </c>
      <c r="AC11" s="36">
        <f t="shared" si="7"/>
        <v>20.5</v>
      </c>
    </row>
    <row r="12" spans="1:29" ht="12.75" customHeight="1" x14ac:dyDescent="0.15">
      <c r="A12" s="53" t="s">
        <v>26</v>
      </c>
      <c r="B12" s="129">
        <v>6</v>
      </c>
      <c r="C12" s="136" t="s">
        <v>247</v>
      </c>
      <c r="D12" s="136">
        <v>4</v>
      </c>
      <c r="E12" s="136">
        <v>5</v>
      </c>
      <c r="F12" s="136">
        <v>0</v>
      </c>
      <c r="G12" s="136">
        <v>6</v>
      </c>
      <c r="H12" s="129">
        <v>15</v>
      </c>
      <c r="I12" s="136" t="s">
        <v>256</v>
      </c>
      <c r="J12" s="136">
        <v>4</v>
      </c>
      <c r="K12" s="136">
        <v>11</v>
      </c>
      <c r="L12" s="136">
        <v>0</v>
      </c>
      <c r="M12" s="136">
        <v>8</v>
      </c>
      <c r="N12" s="129">
        <v>28</v>
      </c>
      <c r="O12" s="136" t="s">
        <v>262</v>
      </c>
      <c r="P12" s="136">
        <v>1</v>
      </c>
      <c r="Q12" s="136">
        <v>6</v>
      </c>
      <c r="R12" s="136">
        <v>8</v>
      </c>
      <c r="S12" s="132">
        <v>2</v>
      </c>
      <c r="U12" s="1" t="str">
        <f t="shared" si="0"/>
        <v>KELVEDON BLACK</v>
      </c>
      <c r="V12" s="17">
        <v>8</v>
      </c>
      <c r="W12" s="36">
        <f t="shared" si="1"/>
        <v>1</v>
      </c>
      <c r="X12" s="36">
        <f t="shared" si="2"/>
        <v>3</v>
      </c>
      <c r="Y12" s="36">
        <f t="shared" si="3"/>
        <v>8</v>
      </c>
      <c r="Z12" s="36">
        <f t="shared" si="4"/>
        <v>2.5</v>
      </c>
      <c r="AA12" s="36">
        <f t="shared" si="5"/>
        <v>1</v>
      </c>
      <c r="AB12" s="36">
        <f t="shared" si="6"/>
        <v>1</v>
      </c>
      <c r="AC12" s="36">
        <f t="shared" si="7"/>
        <v>16.5</v>
      </c>
    </row>
    <row r="13" spans="1:29" ht="12.75" customHeight="1" x14ac:dyDescent="0.15">
      <c r="A13" s="53" t="s">
        <v>215</v>
      </c>
      <c r="B13" s="129">
        <v>7</v>
      </c>
      <c r="C13" s="136" t="s">
        <v>248</v>
      </c>
      <c r="D13" s="136">
        <v>3</v>
      </c>
      <c r="E13" s="136">
        <v>14</v>
      </c>
      <c r="F13" s="136">
        <v>0</v>
      </c>
      <c r="G13" s="136">
        <v>5</v>
      </c>
      <c r="H13" s="129">
        <v>20</v>
      </c>
      <c r="I13" s="136" t="s">
        <v>260</v>
      </c>
      <c r="J13" s="136">
        <v>1</v>
      </c>
      <c r="K13" s="136">
        <v>15</v>
      </c>
      <c r="L13" s="136">
        <v>0</v>
      </c>
      <c r="M13" s="136">
        <v>2</v>
      </c>
      <c r="N13" s="129">
        <v>25</v>
      </c>
      <c r="O13" s="136" t="s">
        <v>265</v>
      </c>
      <c r="P13" s="136">
        <v>3</v>
      </c>
      <c r="Q13" s="136">
        <v>1</v>
      </c>
      <c r="R13" s="136">
        <v>0</v>
      </c>
      <c r="S13" s="132">
        <v>4</v>
      </c>
      <c r="U13" s="1" t="str">
        <f t="shared" si="0"/>
        <v>HARWICH</v>
      </c>
      <c r="V13" s="17">
        <v>9</v>
      </c>
      <c r="W13" s="36">
        <f t="shared" si="1"/>
        <v>7</v>
      </c>
      <c r="X13" s="36">
        <f t="shared" si="2"/>
        <v>7</v>
      </c>
      <c r="Y13" s="36">
        <f t="shared" si="3"/>
        <v>7</v>
      </c>
      <c r="Z13" s="36">
        <f t="shared" si="4"/>
        <v>6</v>
      </c>
      <c r="AA13" s="36">
        <f t="shared" si="5"/>
        <v>9</v>
      </c>
      <c r="AB13" s="36">
        <f t="shared" si="6"/>
        <v>2</v>
      </c>
      <c r="AC13" s="36">
        <f t="shared" si="7"/>
        <v>38</v>
      </c>
    </row>
    <row r="14" spans="1:29" ht="12.75" customHeight="1" x14ac:dyDescent="0.15">
      <c r="A14" s="53" t="s">
        <v>213</v>
      </c>
      <c r="B14" s="129">
        <v>8</v>
      </c>
      <c r="C14" s="136" t="s">
        <v>249</v>
      </c>
      <c r="D14" s="136">
        <v>0</v>
      </c>
      <c r="E14" s="136">
        <v>9</v>
      </c>
      <c r="F14" s="136">
        <v>0</v>
      </c>
      <c r="G14" s="136">
        <v>1</v>
      </c>
      <c r="H14" s="129">
        <v>16</v>
      </c>
      <c r="I14" s="136" t="s">
        <v>257</v>
      </c>
      <c r="J14" s="136">
        <v>2</v>
      </c>
      <c r="K14" s="136">
        <v>3</v>
      </c>
      <c r="L14" s="136">
        <v>0</v>
      </c>
      <c r="M14" s="136">
        <v>3</v>
      </c>
      <c r="N14" s="129">
        <v>22</v>
      </c>
      <c r="O14" s="136" t="s">
        <v>269</v>
      </c>
      <c r="P14" s="136">
        <v>9</v>
      </c>
      <c r="Q14" s="136">
        <v>7</v>
      </c>
      <c r="R14" s="136">
        <v>0</v>
      </c>
      <c r="S14" s="132">
        <v>8</v>
      </c>
      <c r="U14" s="1"/>
      <c r="V14" s="17"/>
      <c r="W14" s="36"/>
      <c r="X14" s="36"/>
      <c r="Y14" s="36"/>
      <c r="Z14" s="36"/>
      <c r="AA14" s="36"/>
      <c r="AB14" s="36"/>
      <c r="AC14" s="36"/>
    </row>
    <row r="15" spans="1:29" ht="12.75" customHeight="1" thickBot="1" x14ac:dyDescent="0.2">
      <c r="A15" s="54" t="s">
        <v>147</v>
      </c>
      <c r="B15" s="130">
        <v>9</v>
      </c>
      <c r="C15" s="222" t="s">
        <v>250</v>
      </c>
      <c r="D15" s="222">
        <v>4</v>
      </c>
      <c r="E15" s="222">
        <v>13</v>
      </c>
      <c r="F15" s="222">
        <v>0</v>
      </c>
      <c r="G15" s="222">
        <v>7</v>
      </c>
      <c r="H15" s="130">
        <v>18</v>
      </c>
      <c r="I15" s="222" t="s">
        <v>258</v>
      </c>
      <c r="J15" s="222">
        <v>4</v>
      </c>
      <c r="K15" s="222">
        <v>8</v>
      </c>
      <c r="L15" s="222">
        <v>0</v>
      </c>
      <c r="M15" s="222">
        <v>7</v>
      </c>
      <c r="N15" s="130">
        <v>29</v>
      </c>
      <c r="O15" s="222" t="s">
        <v>261</v>
      </c>
      <c r="P15" s="222">
        <v>8</v>
      </c>
      <c r="Q15" s="222">
        <v>4</v>
      </c>
      <c r="R15" s="222">
        <v>0</v>
      </c>
      <c r="S15" s="115">
        <v>7</v>
      </c>
      <c r="W15" s="57">
        <f t="shared" ref="W15:AB15" si="8">SUM(W5:W14)</f>
        <v>45</v>
      </c>
      <c r="X15" s="57">
        <f t="shared" si="8"/>
        <v>45</v>
      </c>
      <c r="Y15" s="57">
        <f t="shared" si="8"/>
        <v>45</v>
      </c>
      <c r="Z15" s="57">
        <f t="shared" si="8"/>
        <v>45</v>
      </c>
      <c r="AA15" s="57">
        <f t="shared" si="8"/>
        <v>45</v>
      </c>
      <c r="AB15" s="57">
        <f t="shared" si="8"/>
        <v>45</v>
      </c>
      <c r="AC15" s="38">
        <f>SUM(AC5:AC14)</f>
        <v>270</v>
      </c>
    </row>
    <row r="16" spans="1:29" ht="12.75" customHeight="1" x14ac:dyDescent="0.15">
      <c r="A16" s="53"/>
      <c r="B16" s="39"/>
      <c r="C16" s="16"/>
      <c r="D16" s="20"/>
      <c r="E16" s="20"/>
      <c r="F16" s="20"/>
      <c r="G16" s="27"/>
      <c r="H16" s="27"/>
      <c r="I16" s="26"/>
      <c r="J16" s="20"/>
      <c r="K16" s="20"/>
      <c r="L16" s="20"/>
      <c r="M16" s="27"/>
      <c r="N16" s="27"/>
      <c r="O16" s="26"/>
      <c r="P16" s="20"/>
      <c r="Q16" s="20"/>
      <c r="R16" s="20"/>
      <c r="S16" s="58"/>
      <c r="AC16" s="38"/>
    </row>
    <row r="17" spans="1:20" ht="12.75" customHeight="1" thickBot="1" x14ac:dyDescent="0.2">
      <c r="A17" s="53"/>
      <c r="B17" s="39"/>
      <c r="C17" s="16"/>
      <c r="D17" s="83"/>
      <c r="E17" s="83"/>
      <c r="F17" s="83"/>
      <c r="G17" s="39"/>
      <c r="H17" s="39"/>
      <c r="I17" s="16"/>
      <c r="J17" s="83"/>
      <c r="K17" s="83"/>
      <c r="L17" s="83"/>
      <c r="M17" s="39"/>
      <c r="N17" s="39"/>
      <c r="O17" s="16"/>
      <c r="P17" s="83"/>
      <c r="Q17" s="83"/>
      <c r="R17" s="83"/>
      <c r="S17" s="84"/>
    </row>
    <row r="18" spans="1:20" ht="12.75" customHeight="1" x14ac:dyDescent="0.15">
      <c r="A18" s="76" t="s">
        <v>9</v>
      </c>
      <c r="B18" s="41"/>
      <c r="C18" s="42" t="s">
        <v>56</v>
      </c>
      <c r="D18" s="43"/>
      <c r="E18" s="43"/>
      <c r="F18" s="43"/>
      <c r="G18" s="44"/>
      <c r="H18" s="49"/>
      <c r="I18" s="42" t="s">
        <v>57</v>
      </c>
      <c r="J18" s="43"/>
      <c r="K18" s="43"/>
      <c r="L18" s="43"/>
      <c r="M18" s="44"/>
      <c r="N18" s="49"/>
      <c r="O18" s="42" t="s">
        <v>58</v>
      </c>
      <c r="P18" s="43"/>
      <c r="Q18" s="43"/>
      <c r="R18" s="43"/>
      <c r="S18" s="44"/>
    </row>
    <row r="19" spans="1:20" ht="12.75" customHeight="1" x14ac:dyDescent="0.15">
      <c r="A19" s="218" t="s">
        <v>138</v>
      </c>
      <c r="B19" s="219" t="s">
        <v>63</v>
      </c>
      <c r="C19" s="21" t="s">
        <v>64</v>
      </c>
      <c r="D19" s="22" t="s">
        <v>59</v>
      </c>
      <c r="E19" s="22" t="s">
        <v>60</v>
      </c>
      <c r="F19" s="22" t="s">
        <v>61</v>
      </c>
      <c r="G19" s="220" t="s">
        <v>65</v>
      </c>
      <c r="H19" s="221" t="s">
        <v>63</v>
      </c>
      <c r="I19" s="21" t="s">
        <v>64</v>
      </c>
      <c r="J19" s="22" t="s">
        <v>59</v>
      </c>
      <c r="K19" s="22" t="s">
        <v>60</v>
      </c>
      <c r="L19" s="22" t="s">
        <v>61</v>
      </c>
      <c r="M19" s="220" t="s">
        <v>65</v>
      </c>
      <c r="N19" s="221" t="s">
        <v>63</v>
      </c>
      <c r="O19" s="21" t="s">
        <v>64</v>
      </c>
      <c r="P19" s="22" t="s">
        <v>59</v>
      </c>
      <c r="Q19" s="22" t="s">
        <v>60</v>
      </c>
      <c r="R19" s="22" t="s">
        <v>61</v>
      </c>
      <c r="S19" s="220" t="s">
        <v>65</v>
      </c>
    </row>
    <row r="20" spans="1:20" ht="12.75" customHeight="1" x14ac:dyDescent="0.15">
      <c r="A20" s="53" t="str">
        <f t="shared" ref="A20:A28" si="9">A7</f>
        <v>CHELMSFORD BLUE</v>
      </c>
      <c r="B20" s="129">
        <v>33</v>
      </c>
      <c r="C20" s="131" t="s">
        <v>271</v>
      </c>
      <c r="D20" s="13">
        <v>8</v>
      </c>
      <c r="E20" s="13">
        <v>12</v>
      </c>
      <c r="F20" s="136">
        <v>0</v>
      </c>
      <c r="G20" s="136">
        <v>7</v>
      </c>
      <c r="H20" s="129">
        <v>42</v>
      </c>
      <c r="I20" s="131" t="s">
        <v>279</v>
      </c>
      <c r="J20" s="136">
        <v>2</v>
      </c>
      <c r="K20" s="136">
        <v>5</v>
      </c>
      <c r="L20" s="136">
        <v>0</v>
      </c>
      <c r="M20" s="136">
        <v>2</v>
      </c>
      <c r="N20" s="129">
        <v>51</v>
      </c>
      <c r="O20" s="131" t="s">
        <v>287</v>
      </c>
      <c r="P20" s="136">
        <v>4</v>
      </c>
      <c r="Q20" s="136">
        <v>15</v>
      </c>
      <c r="R20" s="136">
        <v>0</v>
      </c>
      <c r="S20" s="132">
        <v>5</v>
      </c>
    </row>
    <row r="21" spans="1:20" ht="12.75" customHeight="1" x14ac:dyDescent="0.15">
      <c r="A21" s="53" t="str">
        <f t="shared" si="9"/>
        <v>KELVEDON WHITE</v>
      </c>
      <c r="B21" s="129">
        <v>31</v>
      </c>
      <c r="C21" s="131" t="s">
        <v>270</v>
      </c>
      <c r="D21" s="13">
        <v>1</v>
      </c>
      <c r="E21" s="13">
        <v>0</v>
      </c>
      <c r="F21" s="136">
        <v>0</v>
      </c>
      <c r="G21" s="136">
        <v>1</v>
      </c>
      <c r="H21" s="129">
        <v>43</v>
      </c>
      <c r="I21" s="131" t="s">
        <v>280</v>
      </c>
      <c r="J21" s="136">
        <v>4</v>
      </c>
      <c r="K21" s="136">
        <v>2</v>
      </c>
      <c r="L21" s="136">
        <v>0</v>
      </c>
      <c r="M21" s="136">
        <v>3</v>
      </c>
      <c r="N21" s="129">
        <v>55</v>
      </c>
      <c r="O21" s="131" t="s">
        <v>288</v>
      </c>
      <c r="P21" s="136">
        <v>5</v>
      </c>
      <c r="Q21" s="136">
        <v>10</v>
      </c>
      <c r="R21" s="136">
        <v>0</v>
      </c>
      <c r="S21" s="132">
        <v>7.5</v>
      </c>
    </row>
    <row r="22" spans="1:20" ht="12.75" customHeight="1" x14ac:dyDescent="0.15">
      <c r="A22" s="53" t="str">
        <f t="shared" si="9"/>
        <v>CAPS RED</v>
      </c>
      <c r="B22" s="129">
        <v>36</v>
      </c>
      <c r="C22" s="131" t="s">
        <v>272</v>
      </c>
      <c r="D22" s="13">
        <v>4</v>
      </c>
      <c r="E22" s="13">
        <v>4</v>
      </c>
      <c r="F22" s="136">
        <v>0</v>
      </c>
      <c r="G22" s="136">
        <v>5</v>
      </c>
      <c r="H22" s="129">
        <v>44</v>
      </c>
      <c r="I22" s="131" t="s">
        <v>281</v>
      </c>
      <c r="J22" s="136">
        <v>12</v>
      </c>
      <c r="K22" s="136">
        <v>5</v>
      </c>
      <c r="L22" s="136">
        <v>8</v>
      </c>
      <c r="M22" s="136">
        <v>7</v>
      </c>
      <c r="N22" s="129">
        <v>56</v>
      </c>
      <c r="O22" s="131" t="s">
        <v>289</v>
      </c>
      <c r="P22" s="136">
        <v>5</v>
      </c>
      <c r="Q22" s="136">
        <v>0</v>
      </c>
      <c r="R22" s="136">
        <v>0</v>
      </c>
      <c r="S22" s="132">
        <v>6</v>
      </c>
    </row>
    <row r="23" spans="1:20" ht="12.75" customHeight="1" x14ac:dyDescent="0.15">
      <c r="A23" s="53" t="str">
        <f t="shared" si="9"/>
        <v>DOES</v>
      </c>
      <c r="B23" s="129">
        <v>35</v>
      </c>
      <c r="C23" s="131" t="s">
        <v>335</v>
      </c>
      <c r="D23" s="136">
        <v>8</v>
      </c>
      <c r="E23" s="136">
        <v>14</v>
      </c>
      <c r="F23" s="136">
        <v>0</v>
      </c>
      <c r="G23" s="136">
        <v>8</v>
      </c>
      <c r="H23" s="129">
        <v>45</v>
      </c>
      <c r="I23" s="131" t="s">
        <v>282</v>
      </c>
      <c r="J23" s="136">
        <v>15</v>
      </c>
      <c r="K23" s="136">
        <v>13</v>
      </c>
      <c r="L23" s="136">
        <v>0</v>
      </c>
      <c r="M23" s="136">
        <v>8</v>
      </c>
      <c r="N23" s="129">
        <v>53</v>
      </c>
      <c r="O23" s="131" t="s">
        <v>290</v>
      </c>
      <c r="P23" s="136">
        <v>5</v>
      </c>
      <c r="Q23" s="136">
        <v>10</v>
      </c>
      <c r="R23" s="136">
        <v>0</v>
      </c>
      <c r="S23" s="132">
        <v>7.5</v>
      </c>
      <c r="T23" s="28"/>
    </row>
    <row r="24" spans="1:20" ht="12.75" customHeight="1" x14ac:dyDescent="0.15">
      <c r="A24" s="53" t="str">
        <f t="shared" si="9"/>
        <v>CAPS BLUE</v>
      </c>
      <c r="B24" s="129">
        <v>37</v>
      </c>
      <c r="C24" s="131" t="s">
        <v>274</v>
      </c>
      <c r="D24" s="136">
        <v>12</v>
      </c>
      <c r="E24" s="136">
        <v>8</v>
      </c>
      <c r="F24" s="136">
        <v>0</v>
      </c>
      <c r="G24" s="136">
        <v>9</v>
      </c>
      <c r="H24" s="129">
        <v>49</v>
      </c>
      <c r="I24" s="131" t="s">
        <v>283</v>
      </c>
      <c r="J24" s="136">
        <v>6</v>
      </c>
      <c r="K24" s="136">
        <v>2</v>
      </c>
      <c r="L24" s="136">
        <v>0</v>
      </c>
      <c r="M24" s="136">
        <v>5</v>
      </c>
      <c r="N24" s="129">
        <v>60</v>
      </c>
      <c r="O24" s="131" t="s">
        <v>291</v>
      </c>
      <c r="P24" s="136">
        <v>12</v>
      </c>
      <c r="Q24" s="136">
        <v>8</v>
      </c>
      <c r="R24" s="136">
        <v>0</v>
      </c>
      <c r="S24" s="132">
        <v>9</v>
      </c>
    </row>
    <row r="25" spans="1:20" ht="12.75" customHeight="1" x14ac:dyDescent="0.15">
      <c r="A25" s="53" t="str">
        <f t="shared" si="9"/>
        <v>BRAINTREE</v>
      </c>
      <c r="B25" s="129">
        <v>38</v>
      </c>
      <c r="C25" s="131" t="s">
        <v>276</v>
      </c>
      <c r="D25" s="136">
        <v>4</v>
      </c>
      <c r="E25" s="136">
        <v>0</v>
      </c>
      <c r="F25" s="136">
        <v>0</v>
      </c>
      <c r="G25" s="136">
        <v>4</v>
      </c>
      <c r="H25" s="129">
        <v>47</v>
      </c>
      <c r="I25" s="131" t="s">
        <v>284</v>
      </c>
      <c r="J25" s="136">
        <v>7</v>
      </c>
      <c r="K25" s="136">
        <v>13</v>
      </c>
      <c r="L25" s="136">
        <v>0</v>
      </c>
      <c r="M25" s="136">
        <v>6</v>
      </c>
      <c r="N25" s="129">
        <v>59</v>
      </c>
      <c r="O25" s="131" t="s">
        <v>292</v>
      </c>
      <c r="P25" s="136">
        <v>4</v>
      </c>
      <c r="Q25" s="136">
        <v>10</v>
      </c>
      <c r="R25" s="136">
        <v>0</v>
      </c>
      <c r="S25" s="132">
        <v>4</v>
      </c>
    </row>
    <row r="26" spans="1:20" ht="12.75" customHeight="1" x14ac:dyDescent="0.15">
      <c r="A26" s="53" t="str">
        <f t="shared" si="9"/>
        <v>CHELMSFORD RED</v>
      </c>
      <c r="B26" s="129">
        <v>39</v>
      </c>
      <c r="C26" s="131" t="s">
        <v>275</v>
      </c>
      <c r="D26" s="136">
        <v>2</v>
      </c>
      <c r="E26" s="136">
        <v>4</v>
      </c>
      <c r="F26" s="136">
        <v>0</v>
      </c>
      <c r="G26" s="136">
        <v>2.5</v>
      </c>
      <c r="H26" s="129">
        <v>48</v>
      </c>
      <c r="I26" s="131" t="s">
        <v>285</v>
      </c>
      <c r="J26" s="136">
        <v>5</v>
      </c>
      <c r="K26" s="136">
        <v>1</v>
      </c>
      <c r="L26" s="136">
        <v>0</v>
      </c>
      <c r="M26" s="136">
        <v>4</v>
      </c>
      <c r="N26" s="129">
        <v>57</v>
      </c>
      <c r="O26" s="131" t="s">
        <v>293</v>
      </c>
      <c r="P26" s="136">
        <v>3</v>
      </c>
      <c r="Q26" s="136">
        <v>4</v>
      </c>
      <c r="R26" s="136">
        <v>0</v>
      </c>
      <c r="S26" s="132">
        <v>3</v>
      </c>
    </row>
    <row r="27" spans="1:20" ht="12.75" customHeight="1" x14ac:dyDescent="0.15">
      <c r="A27" s="53" t="str">
        <f t="shared" si="9"/>
        <v>KELVEDON BLACK</v>
      </c>
      <c r="B27" s="129">
        <v>40</v>
      </c>
      <c r="C27" s="131" t="s">
        <v>277</v>
      </c>
      <c r="D27" s="136">
        <v>2</v>
      </c>
      <c r="E27" s="136">
        <v>4</v>
      </c>
      <c r="F27" s="136">
        <v>0</v>
      </c>
      <c r="G27" s="136">
        <v>2.5</v>
      </c>
      <c r="H27" s="129">
        <v>50</v>
      </c>
      <c r="I27" s="131" t="s">
        <v>286</v>
      </c>
      <c r="J27" s="136">
        <v>1</v>
      </c>
      <c r="K27" s="136">
        <v>7</v>
      </c>
      <c r="L27" s="136">
        <v>0</v>
      </c>
      <c r="M27" s="136">
        <v>1</v>
      </c>
      <c r="N27" s="129">
        <v>54</v>
      </c>
      <c r="O27" s="131" t="s">
        <v>294</v>
      </c>
      <c r="P27" s="136">
        <v>1</v>
      </c>
      <c r="Q27" s="136">
        <v>15</v>
      </c>
      <c r="R27" s="136">
        <v>0</v>
      </c>
      <c r="S27" s="132">
        <v>1</v>
      </c>
    </row>
    <row r="28" spans="1:20" ht="12.75" customHeight="1" thickBot="1" x14ac:dyDescent="0.2">
      <c r="A28" s="54" t="str">
        <f t="shared" si="9"/>
        <v>HARWICH</v>
      </c>
      <c r="B28" s="130">
        <v>41</v>
      </c>
      <c r="C28" s="223" t="s">
        <v>278</v>
      </c>
      <c r="D28" s="222">
        <v>4</v>
      </c>
      <c r="E28" s="222">
        <v>15</v>
      </c>
      <c r="F28" s="222">
        <v>0</v>
      </c>
      <c r="G28" s="222">
        <v>6</v>
      </c>
      <c r="H28" s="130">
        <v>46</v>
      </c>
      <c r="I28" s="223" t="s">
        <v>168</v>
      </c>
      <c r="J28" s="222">
        <v>17</v>
      </c>
      <c r="K28" s="222">
        <v>5</v>
      </c>
      <c r="L28" s="222">
        <v>0</v>
      </c>
      <c r="M28" s="222">
        <v>9</v>
      </c>
      <c r="N28" s="130">
        <v>58</v>
      </c>
      <c r="O28" s="223" t="s">
        <v>295</v>
      </c>
      <c r="P28" s="222">
        <v>2</v>
      </c>
      <c r="Q28" s="222">
        <v>0</v>
      </c>
      <c r="R28" s="222">
        <v>0</v>
      </c>
      <c r="S28" s="115">
        <v>2</v>
      </c>
    </row>
    <row r="29" spans="1:20" ht="12.75" customHeight="1" x14ac:dyDescent="0.15">
      <c r="A29" s="4"/>
      <c r="B29" s="14"/>
      <c r="C29" s="4"/>
      <c r="D29" s="5"/>
      <c r="E29" s="5"/>
      <c r="F29" s="5"/>
      <c r="G29" s="14"/>
      <c r="H29" s="14"/>
      <c r="I29" s="4"/>
      <c r="J29" s="5"/>
      <c r="K29" s="5"/>
      <c r="L29" s="5"/>
      <c r="M29" s="14"/>
      <c r="N29" s="14"/>
      <c r="O29" s="4"/>
      <c r="P29" s="5"/>
      <c r="Q29" s="5"/>
      <c r="R29" s="5"/>
      <c r="S29" s="14"/>
    </row>
    <row r="30" spans="1:20" ht="12.75" customHeight="1" x14ac:dyDescent="0.15">
      <c r="A30" s="4"/>
      <c r="B30" s="14"/>
      <c r="C30" s="4"/>
      <c r="D30" s="5"/>
      <c r="E30" s="5"/>
      <c r="F30" s="5"/>
      <c r="G30" s="14"/>
      <c r="H30" s="14"/>
      <c r="I30" s="4"/>
      <c r="J30" s="5"/>
      <c r="K30" s="5"/>
      <c r="L30" s="5"/>
      <c r="M30" s="14"/>
      <c r="N30" s="14"/>
      <c r="O30" s="4"/>
      <c r="P30" s="5"/>
      <c r="Q30" s="5"/>
      <c r="R30" s="5"/>
      <c r="S30" s="14"/>
    </row>
    <row r="31" spans="1:20" ht="12" customHeight="1" x14ac:dyDescent="0.15">
      <c r="A31" s="4"/>
      <c r="B31" s="4"/>
      <c r="C31" s="4"/>
      <c r="D31" s="4"/>
      <c r="E31" s="4"/>
      <c r="F31" s="4"/>
      <c r="J31" s="5"/>
    </row>
    <row r="32" spans="1:20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73"/>
  <sheetViews>
    <sheetView workbookViewId="0">
      <selection activeCell="C28" sqref="C28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6.83203125" customWidth="1"/>
    <col min="4" max="4" width="4.1640625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7.33203125" customWidth="1"/>
    <col min="10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7.6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310</v>
      </c>
    </row>
    <row r="2" spans="1:29" ht="23" x14ac:dyDescent="0.25">
      <c r="U2" s="6" t="s">
        <v>52</v>
      </c>
    </row>
    <row r="3" spans="1:29" ht="23" x14ac:dyDescent="0.25">
      <c r="A3" s="6" t="s">
        <v>62</v>
      </c>
    </row>
    <row r="4" spans="1:29" ht="15" thickBot="1" x14ac:dyDescent="0.2">
      <c r="U4" s="1"/>
      <c r="V4" s="3" t="s">
        <v>63</v>
      </c>
      <c r="W4" s="11" t="s">
        <v>109</v>
      </c>
      <c r="X4" s="11" t="s">
        <v>110</v>
      </c>
      <c r="Y4" s="11" t="s">
        <v>108</v>
      </c>
      <c r="Z4" s="11" t="s">
        <v>111</v>
      </c>
      <c r="AA4" s="11" t="s">
        <v>112</v>
      </c>
      <c r="AB4" s="11" t="s">
        <v>113</v>
      </c>
      <c r="AC4" s="3" t="s">
        <v>65</v>
      </c>
    </row>
    <row r="5" spans="1:29" ht="12.75" customHeight="1" x14ac:dyDescent="0.15">
      <c r="A5" s="76" t="s">
        <v>155</v>
      </c>
      <c r="B5" s="41"/>
      <c r="C5" s="42" t="s">
        <v>312</v>
      </c>
      <c r="D5" s="43"/>
      <c r="E5" s="43"/>
      <c r="F5" s="43"/>
      <c r="G5" s="44"/>
      <c r="H5" s="49"/>
      <c r="I5" s="42" t="s">
        <v>313</v>
      </c>
      <c r="J5" s="43"/>
      <c r="K5" s="43"/>
      <c r="L5" s="43"/>
      <c r="M5" s="44"/>
      <c r="N5" s="49"/>
      <c r="O5" s="52" t="s">
        <v>314</v>
      </c>
      <c r="P5" s="43"/>
      <c r="Q5" s="43"/>
      <c r="R5" s="43"/>
      <c r="S5" s="44"/>
      <c r="U5" s="1" t="str">
        <f t="shared" ref="U5:U13" si="0">A7</f>
        <v>CHELMSFORD RED</v>
      </c>
      <c r="V5" s="17">
        <v>1</v>
      </c>
      <c r="W5" s="36">
        <f t="shared" ref="W5:W13" si="1">G7</f>
        <v>5</v>
      </c>
      <c r="X5" s="36">
        <f t="shared" ref="X5:X13" si="2">M7</f>
        <v>2</v>
      </c>
      <c r="Y5" s="36">
        <f t="shared" ref="Y5:Y13" si="3">S7</f>
        <v>3</v>
      </c>
      <c r="Z5" s="36">
        <f t="shared" ref="Z5:Z13" si="4">G20</f>
        <v>5</v>
      </c>
      <c r="AA5" s="36">
        <f t="shared" ref="AA5:AA13" si="5">M20</f>
        <v>8</v>
      </c>
      <c r="AB5" s="36">
        <f t="shared" ref="AB5:AB13" si="6">S20</f>
        <v>4</v>
      </c>
      <c r="AC5" s="36">
        <f>SUM(W5:AB5)</f>
        <v>27</v>
      </c>
    </row>
    <row r="6" spans="1:29" ht="12.75" customHeight="1" x14ac:dyDescent="0.15">
      <c r="A6" s="218" t="s">
        <v>138</v>
      </c>
      <c r="B6" s="219" t="s">
        <v>63</v>
      </c>
      <c r="C6" s="21" t="s">
        <v>64</v>
      </c>
      <c r="D6" s="22" t="s">
        <v>59</v>
      </c>
      <c r="E6" s="22" t="s">
        <v>60</v>
      </c>
      <c r="F6" s="22" t="s">
        <v>61</v>
      </c>
      <c r="G6" s="220" t="s">
        <v>65</v>
      </c>
      <c r="H6" s="221" t="s">
        <v>63</v>
      </c>
      <c r="I6" s="21" t="s">
        <v>64</v>
      </c>
      <c r="J6" s="22" t="s">
        <v>59</v>
      </c>
      <c r="K6" s="22" t="s">
        <v>60</v>
      </c>
      <c r="L6" s="22" t="s">
        <v>61</v>
      </c>
      <c r="M6" s="220" t="s">
        <v>65</v>
      </c>
      <c r="N6" s="221" t="s">
        <v>63</v>
      </c>
      <c r="O6" s="48" t="s">
        <v>64</v>
      </c>
      <c r="P6" s="22" t="s">
        <v>59</v>
      </c>
      <c r="Q6" s="22" t="s">
        <v>60</v>
      </c>
      <c r="R6" s="22" t="s">
        <v>61</v>
      </c>
      <c r="S6" s="220" t="s">
        <v>65</v>
      </c>
      <c r="U6" s="1" t="str">
        <f t="shared" si="0"/>
        <v>BRAINTREE</v>
      </c>
      <c r="V6" s="23">
        <v>2</v>
      </c>
      <c r="W6" s="36">
        <f t="shared" si="1"/>
        <v>1</v>
      </c>
      <c r="X6" s="36">
        <f t="shared" si="2"/>
        <v>9</v>
      </c>
      <c r="Y6" s="36">
        <f t="shared" si="3"/>
        <v>9</v>
      </c>
      <c r="Z6" s="36">
        <f t="shared" si="4"/>
        <v>7</v>
      </c>
      <c r="AA6" s="36">
        <f t="shared" si="5"/>
        <v>9</v>
      </c>
      <c r="AB6" s="36">
        <f t="shared" si="6"/>
        <v>1</v>
      </c>
      <c r="AC6" s="36">
        <f t="shared" ref="AC6:AC13" si="7">SUM(W6:AB6)</f>
        <v>36</v>
      </c>
    </row>
    <row r="7" spans="1:29" ht="12.75" customHeight="1" x14ac:dyDescent="0.15">
      <c r="A7" s="53" t="s">
        <v>215</v>
      </c>
      <c r="B7" s="47" t="s">
        <v>99</v>
      </c>
      <c r="C7" s="13" t="s">
        <v>265</v>
      </c>
      <c r="D7" s="13">
        <v>6</v>
      </c>
      <c r="E7" s="13">
        <v>7</v>
      </c>
      <c r="F7" s="13">
        <v>0</v>
      </c>
      <c r="G7" s="136">
        <v>5</v>
      </c>
      <c r="H7" s="178" t="s">
        <v>67</v>
      </c>
      <c r="I7" s="13" t="s">
        <v>320</v>
      </c>
      <c r="J7" s="136">
        <v>1</v>
      </c>
      <c r="K7" s="136">
        <v>13</v>
      </c>
      <c r="L7" s="136">
        <v>0</v>
      </c>
      <c r="M7" s="136">
        <v>2</v>
      </c>
      <c r="N7" s="178" t="s">
        <v>91</v>
      </c>
      <c r="O7" s="13" t="s">
        <v>293</v>
      </c>
      <c r="P7" s="136">
        <v>3</v>
      </c>
      <c r="Q7" s="136">
        <v>13</v>
      </c>
      <c r="R7" s="136">
        <v>0</v>
      </c>
      <c r="S7" s="132">
        <v>3</v>
      </c>
      <c r="U7" s="1" t="str">
        <f t="shared" si="0"/>
        <v xml:space="preserve">KELVEDON BLACK </v>
      </c>
      <c r="V7" s="17">
        <v>3</v>
      </c>
      <c r="W7" s="36">
        <f t="shared" si="1"/>
        <v>7</v>
      </c>
      <c r="X7" s="36">
        <f t="shared" si="2"/>
        <v>6</v>
      </c>
      <c r="Y7" s="36">
        <f t="shared" si="3"/>
        <v>6</v>
      </c>
      <c r="Z7" s="36">
        <f t="shared" si="4"/>
        <v>2</v>
      </c>
      <c r="AA7" s="36">
        <f t="shared" si="5"/>
        <v>1</v>
      </c>
      <c r="AB7" s="36">
        <f t="shared" si="6"/>
        <v>7</v>
      </c>
      <c r="AC7" s="36">
        <f t="shared" si="7"/>
        <v>29</v>
      </c>
    </row>
    <row r="8" spans="1:29" ht="12.75" customHeight="1" x14ac:dyDescent="0.15">
      <c r="A8" s="53" t="s">
        <v>26</v>
      </c>
      <c r="B8" s="47" t="s">
        <v>117</v>
      </c>
      <c r="C8" s="136" t="s">
        <v>247</v>
      </c>
      <c r="D8" s="13">
        <v>0</v>
      </c>
      <c r="E8" s="13">
        <v>4</v>
      </c>
      <c r="F8" s="13">
        <v>0</v>
      </c>
      <c r="G8" s="136">
        <v>1</v>
      </c>
      <c r="H8" s="178" t="s">
        <v>4</v>
      </c>
      <c r="I8" s="136" t="s">
        <v>292</v>
      </c>
      <c r="J8" s="136">
        <v>8</v>
      </c>
      <c r="K8" s="136">
        <v>1</v>
      </c>
      <c r="L8" s="136">
        <v>0</v>
      </c>
      <c r="M8" s="136">
        <v>9</v>
      </c>
      <c r="N8" s="178" t="s">
        <v>42</v>
      </c>
      <c r="O8" s="136" t="s">
        <v>284</v>
      </c>
      <c r="P8" s="136">
        <v>39</v>
      </c>
      <c r="Q8" s="136">
        <v>14</v>
      </c>
      <c r="R8" s="136">
        <v>0</v>
      </c>
      <c r="S8" s="132">
        <v>9</v>
      </c>
      <c r="U8" s="1" t="str">
        <f t="shared" si="0"/>
        <v>KELVEDON WHITE</v>
      </c>
      <c r="V8" s="17">
        <v>4</v>
      </c>
      <c r="W8" s="36">
        <f t="shared" si="1"/>
        <v>8</v>
      </c>
      <c r="X8" s="36">
        <f t="shared" si="2"/>
        <v>3</v>
      </c>
      <c r="Y8" s="36">
        <f t="shared" si="3"/>
        <v>5</v>
      </c>
      <c r="Z8" s="36">
        <f t="shared" si="4"/>
        <v>3</v>
      </c>
      <c r="AA8" s="36">
        <f t="shared" si="5"/>
        <v>3</v>
      </c>
      <c r="AB8" s="36">
        <f t="shared" si="6"/>
        <v>2</v>
      </c>
      <c r="AC8" s="36">
        <f t="shared" si="7"/>
        <v>24</v>
      </c>
    </row>
    <row r="9" spans="1:29" ht="12.75" customHeight="1" x14ac:dyDescent="0.15">
      <c r="A9" s="53" t="s">
        <v>311</v>
      </c>
      <c r="B9" s="47" t="s">
        <v>86</v>
      </c>
      <c r="C9" s="136" t="s">
        <v>286</v>
      </c>
      <c r="D9" s="13">
        <v>9</v>
      </c>
      <c r="E9" s="13">
        <v>9</v>
      </c>
      <c r="F9" s="13">
        <v>0</v>
      </c>
      <c r="G9" s="136">
        <v>7</v>
      </c>
      <c r="H9" s="129" t="s">
        <v>35</v>
      </c>
      <c r="I9" s="136" t="s">
        <v>321</v>
      </c>
      <c r="J9" s="136">
        <v>2</v>
      </c>
      <c r="K9" s="136">
        <v>13</v>
      </c>
      <c r="L9" s="136">
        <v>8</v>
      </c>
      <c r="M9" s="136">
        <v>6</v>
      </c>
      <c r="N9" s="51" t="s">
        <v>133</v>
      </c>
      <c r="O9" s="136" t="s">
        <v>249</v>
      </c>
      <c r="P9" s="136">
        <v>8</v>
      </c>
      <c r="Q9" s="136">
        <v>6</v>
      </c>
      <c r="R9" s="136">
        <v>0</v>
      </c>
      <c r="S9" s="132">
        <v>6</v>
      </c>
      <c r="U9" s="1" t="str">
        <f t="shared" si="0"/>
        <v>CAPS RED</v>
      </c>
      <c r="V9" s="17">
        <v>5</v>
      </c>
      <c r="W9" s="36">
        <f t="shared" si="1"/>
        <v>9</v>
      </c>
      <c r="X9" s="36">
        <f t="shared" si="2"/>
        <v>5</v>
      </c>
      <c r="Y9" s="36">
        <f t="shared" si="3"/>
        <v>8</v>
      </c>
      <c r="Z9" s="36">
        <f t="shared" si="4"/>
        <v>1</v>
      </c>
      <c r="AA9" s="36">
        <f t="shared" si="5"/>
        <v>6</v>
      </c>
      <c r="AB9" s="36">
        <f t="shared" si="6"/>
        <v>8</v>
      </c>
      <c r="AC9" s="36">
        <f t="shared" si="7"/>
        <v>37</v>
      </c>
    </row>
    <row r="10" spans="1:29" ht="12.75" customHeight="1" x14ac:dyDescent="0.15">
      <c r="A10" s="53" t="s">
        <v>214</v>
      </c>
      <c r="B10" s="47" t="s">
        <v>89</v>
      </c>
      <c r="C10" s="136" t="s">
        <v>266</v>
      </c>
      <c r="D10" s="136">
        <v>13</v>
      </c>
      <c r="E10" s="136">
        <v>13</v>
      </c>
      <c r="F10" s="136">
        <v>0</v>
      </c>
      <c r="G10" s="136">
        <v>8</v>
      </c>
      <c r="H10" s="178" t="s">
        <v>21</v>
      </c>
      <c r="I10" s="136" t="s">
        <v>243</v>
      </c>
      <c r="J10" s="136">
        <v>2</v>
      </c>
      <c r="K10" s="136">
        <v>3</v>
      </c>
      <c r="L10" s="136">
        <v>0</v>
      </c>
      <c r="M10" s="136">
        <v>3</v>
      </c>
      <c r="N10" s="178" t="s">
        <v>83</v>
      </c>
      <c r="O10" s="136" t="s">
        <v>322</v>
      </c>
      <c r="P10" s="136">
        <v>7</v>
      </c>
      <c r="Q10" s="136">
        <v>12</v>
      </c>
      <c r="R10" s="136">
        <v>0</v>
      </c>
      <c r="S10" s="132">
        <v>5</v>
      </c>
      <c r="U10" s="1" t="str">
        <f t="shared" si="0"/>
        <v>CHELMSFORD BLUE</v>
      </c>
      <c r="V10" s="17">
        <v>6</v>
      </c>
      <c r="W10" s="36">
        <f t="shared" si="1"/>
        <v>3</v>
      </c>
      <c r="X10" s="36">
        <f t="shared" si="2"/>
        <v>4</v>
      </c>
      <c r="Y10" s="36">
        <f t="shared" si="3"/>
        <v>2</v>
      </c>
      <c r="Z10" s="36">
        <f t="shared" si="4"/>
        <v>6</v>
      </c>
      <c r="AA10" s="36">
        <f t="shared" si="5"/>
        <v>5</v>
      </c>
      <c r="AB10" s="36">
        <f t="shared" si="6"/>
        <v>6</v>
      </c>
      <c r="AC10" s="36">
        <f t="shared" si="7"/>
        <v>26</v>
      </c>
    </row>
    <row r="11" spans="1:29" ht="12.75" customHeight="1" x14ac:dyDescent="0.15">
      <c r="A11" s="53" t="s">
        <v>184</v>
      </c>
      <c r="B11" s="47" t="s">
        <v>93</v>
      </c>
      <c r="C11" s="136" t="s">
        <v>318</v>
      </c>
      <c r="D11" s="136">
        <v>38</v>
      </c>
      <c r="E11" s="136">
        <v>4</v>
      </c>
      <c r="F11" s="136">
        <v>0</v>
      </c>
      <c r="G11" s="136">
        <v>9</v>
      </c>
      <c r="H11" s="178" t="s">
        <v>102</v>
      </c>
      <c r="I11" s="136" t="s">
        <v>268</v>
      </c>
      <c r="J11" s="136">
        <v>2</v>
      </c>
      <c r="K11" s="136">
        <v>11</v>
      </c>
      <c r="L11" s="136">
        <v>8</v>
      </c>
      <c r="M11" s="136">
        <v>5</v>
      </c>
      <c r="N11" s="178" t="s">
        <v>22</v>
      </c>
      <c r="O11" s="136" t="s">
        <v>272</v>
      </c>
      <c r="P11" s="136">
        <v>11</v>
      </c>
      <c r="Q11" s="136">
        <v>13</v>
      </c>
      <c r="R11" s="136">
        <v>0</v>
      </c>
      <c r="S11" s="132">
        <v>8</v>
      </c>
      <c r="U11" s="1" t="str">
        <f t="shared" si="0"/>
        <v>CAPS BLUE</v>
      </c>
      <c r="V11" s="17">
        <v>7</v>
      </c>
      <c r="W11" s="36">
        <f t="shared" si="1"/>
        <v>6</v>
      </c>
      <c r="X11" s="36">
        <f t="shared" si="2"/>
        <v>8</v>
      </c>
      <c r="Y11" s="36">
        <f t="shared" si="3"/>
        <v>7</v>
      </c>
      <c r="Z11" s="36">
        <f t="shared" si="4"/>
        <v>9</v>
      </c>
      <c r="AA11" s="36">
        <f t="shared" si="5"/>
        <v>7</v>
      </c>
      <c r="AB11" s="36">
        <f t="shared" si="6"/>
        <v>5</v>
      </c>
      <c r="AC11" s="36">
        <f t="shared" si="7"/>
        <v>42</v>
      </c>
    </row>
    <row r="12" spans="1:29" ht="12.75" customHeight="1" x14ac:dyDescent="0.15">
      <c r="A12" s="53" t="s">
        <v>216</v>
      </c>
      <c r="B12" s="47" t="s">
        <v>96</v>
      </c>
      <c r="C12" s="136" t="s">
        <v>252</v>
      </c>
      <c r="D12" s="136">
        <v>1</v>
      </c>
      <c r="E12" s="136">
        <v>2</v>
      </c>
      <c r="F12" s="136">
        <v>0</v>
      </c>
      <c r="G12" s="136">
        <v>3</v>
      </c>
      <c r="H12" s="178" t="s">
        <v>85</v>
      </c>
      <c r="I12" s="136" t="s">
        <v>319</v>
      </c>
      <c r="J12" s="136">
        <v>2</v>
      </c>
      <c r="K12" s="136">
        <v>6</v>
      </c>
      <c r="L12" s="136">
        <v>8</v>
      </c>
      <c r="M12" s="136">
        <v>4</v>
      </c>
      <c r="N12" s="178" t="s">
        <v>98</v>
      </c>
      <c r="O12" s="136" t="s">
        <v>287</v>
      </c>
      <c r="P12" s="136">
        <v>3</v>
      </c>
      <c r="Q12" s="136">
        <v>13</v>
      </c>
      <c r="R12" s="136">
        <v>0</v>
      </c>
      <c r="S12" s="132">
        <v>2</v>
      </c>
      <c r="U12" s="1" t="str">
        <f t="shared" si="0"/>
        <v>DOES</v>
      </c>
      <c r="V12" s="17">
        <v>8</v>
      </c>
      <c r="W12" s="36">
        <f t="shared" si="1"/>
        <v>2</v>
      </c>
      <c r="X12" s="36">
        <f t="shared" si="2"/>
        <v>0</v>
      </c>
      <c r="Y12" s="36">
        <f t="shared" si="3"/>
        <v>4</v>
      </c>
      <c r="Z12" s="36">
        <f t="shared" si="4"/>
        <v>4</v>
      </c>
      <c r="AA12" s="36">
        <f t="shared" si="5"/>
        <v>4</v>
      </c>
      <c r="AB12" s="36">
        <f t="shared" si="6"/>
        <v>3</v>
      </c>
      <c r="AC12" s="36">
        <f t="shared" si="7"/>
        <v>17</v>
      </c>
    </row>
    <row r="13" spans="1:29" ht="12.75" customHeight="1" x14ac:dyDescent="0.15">
      <c r="A13" s="53" t="s">
        <v>185</v>
      </c>
      <c r="B13" s="47" t="s">
        <v>5</v>
      </c>
      <c r="C13" s="136" t="s">
        <v>283</v>
      </c>
      <c r="D13" s="136">
        <v>6</v>
      </c>
      <c r="E13" s="136">
        <v>14</v>
      </c>
      <c r="F13" s="136">
        <v>0</v>
      </c>
      <c r="G13" s="136">
        <v>6</v>
      </c>
      <c r="H13" s="178" t="s">
        <v>101</v>
      </c>
      <c r="I13" s="136" t="s">
        <v>291</v>
      </c>
      <c r="J13" s="136">
        <v>5</v>
      </c>
      <c r="K13" s="136">
        <v>7</v>
      </c>
      <c r="L13" s="136">
        <v>0</v>
      </c>
      <c r="M13" s="136">
        <v>8</v>
      </c>
      <c r="N13" s="178" t="s">
        <v>6</v>
      </c>
      <c r="O13" s="136" t="s">
        <v>263</v>
      </c>
      <c r="P13" s="136">
        <v>9</v>
      </c>
      <c r="Q13" s="136">
        <v>6</v>
      </c>
      <c r="R13" s="136">
        <v>0</v>
      </c>
      <c r="S13" s="132">
        <v>7</v>
      </c>
      <c r="U13" s="1" t="str">
        <f t="shared" si="0"/>
        <v>HARWICH</v>
      </c>
      <c r="V13" s="17">
        <v>9</v>
      </c>
      <c r="W13" s="36">
        <f t="shared" si="1"/>
        <v>4</v>
      </c>
      <c r="X13" s="36">
        <f t="shared" si="2"/>
        <v>7</v>
      </c>
      <c r="Y13" s="36">
        <f t="shared" si="3"/>
        <v>1</v>
      </c>
      <c r="Z13" s="36">
        <f t="shared" si="4"/>
        <v>8</v>
      </c>
      <c r="AA13" s="36">
        <f t="shared" si="5"/>
        <v>2</v>
      </c>
      <c r="AB13" s="36">
        <f t="shared" si="6"/>
        <v>9</v>
      </c>
      <c r="AC13" s="36">
        <f t="shared" si="7"/>
        <v>31</v>
      </c>
    </row>
    <row r="14" spans="1:29" ht="12.75" customHeight="1" x14ac:dyDescent="0.15">
      <c r="A14" s="53" t="s">
        <v>3</v>
      </c>
      <c r="B14" s="47" t="s">
        <v>8</v>
      </c>
      <c r="C14" s="136" t="s">
        <v>290</v>
      </c>
      <c r="D14" s="136">
        <v>0</v>
      </c>
      <c r="E14" s="136">
        <v>12</v>
      </c>
      <c r="F14" s="136">
        <v>0</v>
      </c>
      <c r="G14" s="136">
        <v>2</v>
      </c>
      <c r="H14" s="178" t="s">
        <v>94</v>
      </c>
      <c r="I14" s="136" t="s">
        <v>177</v>
      </c>
      <c r="J14" s="136">
        <v>0</v>
      </c>
      <c r="K14" s="136">
        <v>0</v>
      </c>
      <c r="L14" s="136">
        <v>0</v>
      </c>
      <c r="M14" s="136">
        <v>0</v>
      </c>
      <c r="N14" s="178" t="s">
        <v>118</v>
      </c>
      <c r="O14" s="136" t="s">
        <v>282</v>
      </c>
      <c r="P14" s="136">
        <v>7</v>
      </c>
      <c r="Q14" s="136">
        <v>1</v>
      </c>
      <c r="R14" s="136">
        <v>0</v>
      </c>
      <c r="S14" s="132">
        <v>4</v>
      </c>
      <c r="W14">
        <f t="shared" ref="W14:AC14" si="8">SUM(W5:W13)</f>
        <v>45</v>
      </c>
      <c r="X14">
        <f t="shared" si="8"/>
        <v>44</v>
      </c>
      <c r="Y14">
        <f t="shared" si="8"/>
        <v>45</v>
      </c>
      <c r="Z14">
        <f t="shared" si="8"/>
        <v>45</v>
      </c>
      <c r="AA14">
        <f t="shared" si="8"/>
        <v>45</v>
      </c>
      <c r="AB14">
        <f t="shared" si="8"/>
        <v>45</v>
      </c>
      <c r="AC14" s="38">
        <f t="shared" si="8"/>
        <v>269</v>
      </c>
    </row>
    <row r="15" spans="1:29" ht="14" customHeight="1" thickBot="1" x14ac:dyDescent="0.2">
      <c r="A15" s="54" t="s">
        <v>147</v>
      </c>
      <c r="B15" s="78" t="s">
        <v>20</v>
      </c>
      <c r="C15" s="222" t="s">
        <v>278</v>
      </c>
      <c r="D15" s="222">
        <v>3</v>
      </c>
      <c r="E15" s="222">
        <v>10</v>
      </c>
      <c r="F15" s="222">
        <v>0</v>
      </c>
      <c r="G15" s="222">
        <v>4</v>
      </c>
      <c r="H15" s="196" t="s">
        <v>66</v>
      </c>
      <c r="I15" s="222" t="s">
        <v>250</v>
      </c>
      <c r="J15" s="222">
        <v>3</v>
      </c>
      <c r="K15" s="222">
        <v>9</v>
      </c>
      <c r="L15" s="222">
        <v>8</v>
      </c>
      <c r="M15" s="222">
        <v>7</v>
      </c>
      <c r="N15" s="196" t="s">
        <v>82</v>
      </c>
      <c r="O15" s="222" t="s">
        <v>323</v>
      </c>
      <c r="P15" s="222">
        <v>1</v>
      </c>
      <c r="Q15" s="222">
        <v>0</v>
      </c>
      <c r="R15" s="222">
        <v>0</v>
      </c>
      <c r="S15" s="115">
        <v>1</v>
      </c>
      <c r="AC15" s="38"/>
    </row>
    <row r="16" spans="1:29" ht="12.75" customHeight="1" x14ac:dyDescent="0.15">
      <c r="A16" s="16"/>
      <c r="B16" s="39"/>
      <c r="C16" s="16"/>
      <c r="D16" s="20"/>
      <c r="E16" s="20"/>
      <c r="F16" s="20"/>
      <c r="G16" s="27"/>
      <c r="H16" s="27"/>
      <c r="I16" s="26"/>
      <c r="J16" s="20"/>
      <c r="K16" s="20"/>
      <c r="L16" s="20"/>
      <c r="M16" s="27"/>
      <c r="N16" s="27"/>
      <c r="O16" s="26"/>
      <c r="P16" s="20"/>
      <c r="Q16" s="20"/>
      <c r="R16" s="20"/>
      <c r="S16" s="27"/>
    </row>
    <row r="17" spans="1:19" ht="12.75" customHeight="1" thickBot="1" x14ac:dyDescent="0.2">
      <c r="A17" s="4"/>
      <c r="B17" s="14"/>
      <c r="C17" s="4"/>
      <c r="D17" s="5"/>
      <c r="E17" s="5"/>
      <c r="F17" s="5"/>
      <c r="G17" s="14"/>
      <c r="H17" s="14"/>
      <c r="I17" s="4"/>
      <c r="J17" s="5"/>
      <c r="K17" s="5"/>
      <c r="L17" s="5"/>
      <c r="M17" s="14"/>
      <c r="N17" s="14"/>
      <c r="O17" s="4"/>
      <c r="P17" s="5"/>
      <c r="Q17" s="5"/>
      <c r="R17" s="5"/>
      <c r="S17" s="14"/>
    </row>
    <row r="18" spans="1:19" ht="12.75" customHeight="1" x14ac:dyDescent="0.15">
      <c r="A18" s="76" t="s">
        <v>9</v>
      </c>
      <c r="B18" s="41"/>
      <c r="C18" s="42" t="s">
        <v>315</v>
      </c>
      <c r="D18" s="43"/>
      <c r="E18" s="43"/>
      <c r="F18" s="43"/>
      <c r="G18" s="44"/>
      <c r="H18" s="49"/>
      <c r="I18" s="42" t="s">
        <v>316</v>
      </c>
      <c r="J18" s="43"/>
      <c r="K18" s="43"/>
      <c r="L18" s="43"/>
      <c r="M18" s="44"/>
      <c r="N18" s="49"/>
      <c r="O18" s="42" t="s">
        <v>317</v>
      </c>
      <c r="P18" s="43"/>
      <c r="Q18" s="43"/>
      <c r="R18" s="43"/>
      <c r="S18" s="44"/>
    </row>
    <row r="19" spans="1:19" ht="12.75" customHeight="1" x14ac:dyDescent="0.15">
      <c r="A19" s="218" t="s">
        <v>138</v>
      </c>
      <c r="B19" s="219" t="s">
        <v>63</v>
      </c>
      <c r="C19" s="21" t="s">
        <v>64</v>
      </c>
      <c r="D19" s="22" t="s">
        <v>59</v>
      </c>
      <c r="E19" s="22" t="s">
        <v>60</v>
      </c>
      <c r="F19" s="22" t="s">
        <v>61</v>
      </c>
      <c r="G19" s="220" t="s">
        <v>65</v>
      </c>
      <c r="H19" s="221" t="s">
        <v>63</v>
      </c>
      <c r="I19" s="21" t="s">
        <v>64</v>
      </c>
      <c r="J19" s="22" t="s">
        <v>59</v>
      </c>
      <c r="K19" s="22" t="s">
        <v>60</v>
      </c>
      <c r="L19" s="22" t="s">
        <v>61</v>
      </c>
      <c r="M19" s="220" t="s">
        <v>65</v>
      </c>
      <c r="N19" s="221" t="s">
        <v>63</v>
      </c>
      <c r="O19" s="21" t="s">
        <v>64</v>
      </c>
      <c r="P19" s="22" t="s">
        <v>59</v>
      </c>
      <c r="Q19" s="22" t="s">
        <v>60</v>
      </c>
      <c r="R19" s="22" t="s">
        <v>61</v>
      </c>
      <c r="S19" s="220" t="s">
        <v>65</v>
      </c>
    </row>
    <row r="20" spans="1:19" ht="12.75" customHeight="1" x14ac:dyDescent="0.15">
      <c r="A20" s="53" t="str">
        <f t="shared" ref="A20:A28" si="9">A7</f>
        <v>CHELMSFORD RED</v>
      </c>
      <c r="B20" s="47" t="s">
        <v>43</v>
      </c>
      <c r="C20" s="131" t="s">
        <v>325</v>
      </c>
      <c r="D20" s="13">
        <v>7</v>
      </c>
      <c r="E20" s="13">
        <v>2</v>
      </c>
      <c r="F20" s="13">
        <v>0</v>
      </c>
      <c r="G20" s="136">
        <v>5</v>
      </c>
      <c r="H20" s="178" t="s">
        <v>24</v>
      </c>
      <c r="I20" s="131" t="s">
        <v>248</v>
      </c>
      <c r="J20" s="136">
        <v>9</v>
      </c>
      <c r="K20" s="136">
        <v>14</v>
      </c>
      <c r="L20" s="136">
        <v>0</v>
      </c>
      <c r="M20" s="136">
        <v>8</v>
      </c>
      <c r="N20" s="178" t="s">
        <v>36</v>
      </c>
      <c r="O20" s="131" t="s">
        <v>285</v>
      </c>
      <c r="P20" s="136">
        <v>6</v>
      </c>
      <c r="Q20" s="136">
        <v>4</v>
      </c>
      <c r="R20" s="136">
        <v>0</v>
      </c>
      <c r="S20" s="132">
        <v>4</v>
      </c>
    </row>
    <row r="21" spans="1:19" ht="12.75" customHeight="1" x14ac:dyDescent="0.15">
      <c r="A21" s="53" t="str">
        <f t="shared" si="9"/>
        <v>BRAINTREE</v>
      </c>
      <c r="B21" s="47" t="s">
        <v>95</v>
      </c>
      <c r="C21" s="131" t="s">
        <v>256</v>
      </c>
      <c r="D21" s="13">
        <v>8</v>
      </c>
      <c r="E21" s="13">
        <v>12</v>
      </c>
      <c r="F21" s="13">
        <v>0</v>
      </c>
      <c r="G21" s="136">
        <v>7</v>
      </c>
      <c r="H21" s="178" t="s">
        <v>122</v>
      </c>
      <c r="I21" s="131" t="s">
        <v>327</v>
      </c>
      <c r="J21" s="136">
        <v>13</v>
      </c>
      <c r="K21" s="136">
        <v>12</v>
      </c>
      <c r="L21" s="136">
        <v>0</v>
      </c>
      <c r="M21" s="136">
        <v>9</v>
      </c>
      <c r="N21" s="129" t="s">
        <v>80</v>
      </c>
      <c r="O21" s="131" t="s">
        <v>328</v>
      </c>
      <c r="P21" s="136">
        <v>0</v>
      </c>
      <c r="Q21" s="136">
        <v>2</v>
      </c>
      <c r="R21" s="136">
        <v>0</v>
      </c>
      <c r="S21" s="132">
        <v>1</v>
      </c>
    </row>
    <row r="22" spans="1:19" ht="12.75" customHeight="1" x14ac:dyDescent="0.15">
      <c r="A22" s="53" t="str">
        <f t="shared" si="9"/>
        <v xml:space="preserve">KELVEDON BLACK </v>
      </c>
      <c r="B22" s="47" t="s">
        <v>23</v>
      </c>
      <c r="C22" s="131" t="s">
        <v>277</v>
      </c>
      <c r="D22" s="13">
        <v>1</v>
      </c>
      <c r="E22" s="13">
        <v>4</v>
      </c>
      <c r="F22" s="13">
        <v>0</v>
      </c>
      <c r="G22" s="136">
        <v>2</v>
      </c>
      <c r="H22" s="51" t="s">
        <v>71</v>
      </c>
      <c r="I22" s="131" t="s">
        <v>269</v>
      </c>
      <c r="J22" s="136">
        <v>0</v>
      </c>
      <c r="K22" s="136">
        <v>4</v>
      </c>
      <c r="L22" s="136">
        <v>0</v>
      </c>
      <c r="M22" s="136">
        <v>1</v>
      </c>
      <c r="N22" s="178" t="s">
        <v>25</v>
      </c>
      <c r="O22" s="131" t="s">
        <v>294</v>
      </c>
      <c r="P22" s="136">
        <v>27</v>
      </c>
      <c r="Q22" s="136">
        <v>8</v>
      </c>
      <c r="R22" s="136">
        <v>0</v>
      </c>
      <c r="S22" s="132">
        <v>7</v>
      </c>
    </row>
    <row r="23" spans="1:19" ht="12.75" customHeight="1" x14ac:dyDescent="0.15">
      <c r="A23" s="53" t="str">
        <f t="shared" si="9"/>
        <v>KELVEDON WHITE</v>
      </c>
      <c r="B23" s="47" t="s">
        <v>37</v>
      </c>
      <c r="C23" s="131" t="s">
        <v>270</v>
      </c>
      <c r="D23" s="136">
        <v>2</v>
      </c>
      <c r="E23" s="136">
        <v>14</v>
      </c>
      <c r="F23" s="136">
        <v>0</v>
      </c>
      <c r="G23" s="136">
        <v>3</v>
      </c>
      <c r="H23" s="178" t="s">
        <v>92</v>
      </c>
      <c r="I23" s="131" t="s">
        <v>288</v>
      </c>
      <c r="J23" s="136">
        <v>2</v>
      </c>
      <c r="K23" s="136">
        <v>12</v>
      </c>
      <c r="L23" s="136">
        <v>0</v>
      </c>
      <c r="M23" s="136">
        <v>3</v>
      </c>
      <c r="N23" s="178" t="s">
        <v>81</v>
      </c>
      <c r="O23" s="131" t="s">
        <v>253</v>
      </c>
      <c r="P23" s="136">
        <v>1</v>
      </c>
      <c r="Q23" s="136">
        <v>6</v>
      </c>
      <c r="R23" s="136">
        <v>0</v>
      </c>
      <c r="S23" s="132">
        <v>2</v>
      </c>
    </row>
    <row r="24" spans="1:19" ht="12.75" customHeight="1" x14ac:dyDescent="0.15">
      <c r="A24" s="53" t="str">
        <f t="shared" si="9"/>
        <v>CAPS RED</v>
      </c>
      <c r="B24" s="47" t="s">
        <v>119</v>
      </c>
      <c r="C24" s="131" t="s">
        <v>281</v>
      </c>
      <c r="D24" s="136">
        <v>0</v>
      </c>
      <c r="E24" s="136">
        <v>10</v>
      </c>
      <c r="F24" s="136">
        <v>0</v>
      </c>
      <c r="G24" s="136">
        <v>1</v>
      </c>
      <c r="H24" s="178" t="s">
        <v>44</v>
      </c>
      <c r="I24" s="131" t="s">
        <v>244</v>
      </c>
      <c r="J24" s="136">
        <v>5</v>
      </c>
      <c r="K24" s="136">
        <v>13</v>
      </c>
      <c r="L24" s="136">
        <v>0</v>
      </c>
      <c r="M24" s="136">
        <v>6</v>
      </c>
      <c r="N24" s="51" t="s">
        <v>68</v>
      </c>
      <c r="O24" s="131" t="s">
        <v>289</v>
      </c>
      <c r="P24" s="136">
        <v>38</v>
      </c>
      <c r="Q24" s="136">
        <v>12</v>
      </c>
      <c r="R24" s="136">
        <v>0</v>
      </c>
      <c r="S24" s="132">
        <v>8</v>
      </c>
    </row>
    <row r="25" spans="1:19" ht="12.75" customHeight="1" x14ac:dyDescent="0.15">
      <c r="A25" s="53" t="str">
        <f t="shared" si="9"/>
        <v>CHELMSFORD BLUE</v>
      </c>
      <c r="B25" s="47" t="s">
        <v>120</v>
      </c>
      <c r="C25" s="131" t="s">
        <v>271</v>
      </c>
      <c r="D25" s="136">
        <v>7</v>
      </c>
      <c r="E25" s="136">
        <v>4</v>
      </c>
      <c r="F25" s="136">
        <v>0</v>
      </c>
      <c r="G25" s="136">
        <v>6</v>
      </c>
      <c r="H25" s="178" t="s">
        <v>115</v>
      </c>
      <c r="I25" s="131" t="s">
        <v>326</v>
      </c>
      <c r="J25" s="136">
        <v>4</v>
      </c>
      <c r="K25" s="136">
        <v>14</v>
      </c>
      <c r="L25" s="136">
        <v>0</v>
      </c>
      <c r="M25" s="136">
        <v>5</v>
      </c>
      <c r="N25" s="178" t="s">
        <v>100</v>
      </c>
      <c r="O25" s="131" t="s">
        <v>279</v>
      </c>
      <c r="P25" s="136">
        <v>14</v>
      </c>
      <c r="Q25" s="136">
        <v>2</v>
      </c>
      <c r="R25" s="136">
        <v>0</v>
      </c>
      <c r="S25" s="132">
        <v>6</v>
      </c>
    </row>
    <row r="26" spans="1:19" ht="12.75" customHeight="1" x14ac:dyDescent="0.15">
      <c r="A26" s="53" t="str">
        <f t="shared" si="9"/>
        <v>CAPS BLUE</v>
      </c>
      <c r="B26" s="47" t="s">
        <v>23</v>
      </c>
      <c r="C26" s="131" t="s">
        <v>274</v>
      </c>
      <c r="D26" s="136">
        <v>19</v>
      </c>
      <c r="E26" s="136">
        <v>12</v>
      </c>
      <c r="F26" s="136">
        <v>0</v>
      </c>
      <c r="G26" s="136">
        <v>9</v>
      </c>
      <c r="H26" s="129" t="s">
        <v>90</v>
      </c>
      <c r="I26" s="131" t="s">
        <v>246</v>
      </c>
      <c r="J26" s="136">
        <v>7</v>
      </c>
      <c r="K26" s="136">
        <v>7</v>
      </c>
      <c r="L26" s="136">
        <v>0</v>
      </c>
      <c r="M26" s="136">
        <v>7</v>
      </c>
      <c r="N26" s="178" t="s">
        <v>87</v>
      </c>
      <c r="O26" s="131" t="s">
        <v>259</v>
      </c>
      <c r="P26" s="136">
        <v>9</v>
      </c>
      <c r="Q26" s="136">
        <v>8</v>
      </c>
      <c r="R26" s="136">
        <v>0</v>
      </c>
      <c r="S26" s="132">
        <v>5</v>
      </c>
    </row>
    <row r="27" spans="1:19" ht="12.75" customHeight="1" x14ac:dyDescent="0.15">
      <c r="A27" s="53" t="str">
        <f t="shared" si="9"/>
        <v>DOES</v>
      </c>
      <c r="B27" s="47" t="s">
        <v>88</v>
      </c>
      <c r="C27" s="131" t="s">
        <v>336</v>
      </c>
      <c r="D27" s="136">
        <v>4</v>
      </c>
      <c r="E27" s="136">
        <v>6</v>
      </c>
      <c r="F27" s="136">
        <v>0</v>
      </c>
      <c r="G27" s="136">
        <v>4</v>
      </c>
      <c r="H27" s="178" t="s">
        <v>116</v>
      </c>
      <c r="I27" s="131" t="s">
        <v>255</v>
      </c>
      <c r="J27" s="136">
        <v>3</v>
      </c>
      <c r="K27" s="136">
        <v>4</v>
      </c>
      <c r="L27" s="136">
        <v>0</v>
      </c>
      <c r="M27" s="136">
        <v>4</v>
      </c>
      <c r="N27" s="178" t="s">
        <v>37</v>
      </c>
      <c r="O27" s="131" t="s">
        <v>245</v>
      </c>
      <c r="P27" s="136">
        <v>4</v>
      </c>
      <c r="Q27" s="136">
        <v>0</v>
      </c>
      <c r="R27" s="136">
        <v>0</v>
      </c>
      <c r="S27" s="132">
        <v>3</v>
      </c>
    </row>
    <row r="28" spans="1:19" ht="15" customHeight="1" thickBot="1" x14ac:dyDescent="0.2">
      <c r="A28" s="54" t="str">
        <f t="shared" si="9"/>
        <v>HARWICH</v>
      </c>
      <c r="B28" s="78" t="s">
        <v>79</v>
      </c>
      <c r="C28" s="223" t="s">
        <v>261</v>
      </c>
      <c r="D28" s="222">
        <v>14</v>
      </c>
      <c r="E28" s="222">
        <v>14</v>
      </c>
      <c r="F28" s="222">
        <v>0</v>
      </c>
      <c r="G28" s="222">
        <v>8</v>
      </c>
      <c r="H28" s="196" t="s">
        <v>151</v>
      </c>
      <c r="I28" s="223" t="s">
        <v>295</v>
      </c>
      <c r="J28" s="222">
        <v>2</v>
      </c>
      <c r="K28" s="222">
        <v>4</v>
      </c>
      <c r="L28" s="222">
        <v>0</v>
      </c>
      <c r="M28" s="222">
        <v>2</v>
      </c>
      <c r="N28" s="196" t="s">
        <v>84</v>
      </c>
      <c r="O28" s="223" t="s">
        <v>258</v>
      </c>
      <c r="P28" s="222">
        <v>39</v>
      </c>
      <c r="Q28" s="222">
        <v>10</v>
      </c>
      <c r="R28" s="222">
        <v>0</v>
      </c>
      <c r="S28" s="115">
        <v>9</v>
      </c>
    </row>
    <row r="29" spans="1:19" ht="12.75" customHeight="1" x14ac:dyDescent="0.15">
      <c r="A29" s="4"/>
      <c r="B29" s="14"/>
      <c r="C29" s="4"/>
      <c r="D29" s="5"/>
      <c r="E29" s="5"/>
      <c r="F29" s="5"/>
      <c r="G29" s="14"/>
      <c r="H29" s="14"/>
      <c r="I29" s="4"/>
      <c r="J29" s="5"/>
      <c r="K29" s="5"/>
      <c r="L29" s="5"/>
      <c r="M29" s="14"/>
      <c r="N29" s="14"/>
      <c r="O29" s="4"/>
      <c r="P29" s="5"/>
      <c r="Q29" s="5"/>
      <c r="R29" s="5"/>
      <c r="S29" s="14"/>
    </row>
    <row r="30" spans="1:19" ht="12.75" customHeight="1" x14ac:dyDescent="0.15">
      <c r="A30" s="4"/>
      <c r="B30" s="14"/>
      <c r="C30" s="4"/>
      <c r="D30" s="5"/>
      <c r="E30" s="5"/>
      <c r="F30" s="5"/>
      <c r="G30" s="14"/>
      <c r="H30" s="14"/>
      <c r="I30" s="4"/>
      <c r="J30" s="5"/>
      <c r="K30" s="5"/>
      <c r="L30" s="5"/>
      <c r="M30" s="14"/>
      <c r="N30" s="14"/>
      <c r="O30" s="4"/>
      <c r="P30" s="5"/>
      <c r="Q30" s="5"/>
      <c r="R30" s="5"/>
      <c r="S30" s="14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73"/>
  <sheetViews>
    <sheetView workbookViewId="0">
      <selection activeCell="U28" sqref="U28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6.83203125" bestFit="1" customWidth="1"/>
    <col min="4" max="4" width="4.1640625" bestFit="1" customWidth="1"/>
    <col min="5" max="6" width="3.1640625" bestFit="1" customWidth="1"/>
    <col min="7" max="7" width="6.33203125" bestFit="1" customWidth="1"/>
    <col min="8" max="8" width="4.6640625" customWidth="1"/>
    <col min="9" max="9" width="17.6640625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7.1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8" customWidth="1"/>
    <col min="22" max="22" width="4.33203125" bestFit="1" customWidth="1"/>
    <col min="23" max="27" width="3" bestFit="1" customWidth="1"/>
    <col min="28" max="28" width="3.5" bestFit="1" customWidth="1"/>
    <col min="29" max="29" width="6.33203125" bestFit="1" customWidth="1"/>
  </cols>
  <sheetData>
    <row r="1" spans="1:29" ht="23" x14ac:dyDescent="0.25">
      <c r="A1" s="6" t="s">
        <v>337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12.75" customHeight="1" x14ac:dyDescent="0.15">
      <c r="A5" s="76" t="s">
        <v>9</v>
      </c>
      <c r="B5" s="41"/>
      <c r="C5" s="42" t="s">
        <v>339</v>
      </c>
      <c r="D5" s="43"/>
      <c r="E5" s="43"/>
      <c r="F5" s="43"/>
      <c r="G5" s="44"/>
      <c r="H5" s="49"/>
      <c r="I5" s="42" t="s">
        <v>341</v>
      </c>
      <c r="J5" s="43"/>
      <c r="K5" s="43"/>
      <c r="L5" s="43"/>
      <c r="M5" s="44"/>
      <c r="N5" s="49"/>
      <c r="O5" s="42" t="s">
        <v>340</v>
      </c>
      <c r="P5" s="43"/>
      <c r="Q5" s="43"/>
      <c r="R5" s="43"/>
      <c r="S5" s="44"/>
      <c r="U5" s="1"/>
      <c r="V5" s="3" t="s">
        <v>63</v>
      </c>
      <c r="W5" s="11" t="s">
        <v>109</v>
      </c>
      <c r="X5" s="11" t="s">
        <v>110</v>
      </c>
      <c r="Y5" s="11" t="s">
        <v>108</v>
      </c>
      <c r="Z5" s="11" t="s">
        <v>111</v>
      </c>
      <c r="AA5" s="11" t="s">
        <v>112</v>
      </c>
      <c r="AB5" s="11" t="s">
        <v>113</v>
      </c>
      <c r="AC5" s="3" t="s">
        <v>65</v>
      </c>
    </row>
    <row r="6" spans="1:29" ht="12.75" customHeight="1" x14ac:dyDescent="0.15">
      <c r="A6" s="218" t="s">
        <v>138</v>
      </c>
      <c r="B6" s="219" t="s">
        <v>63</v>
      </c>
      <c r="C6" s="21" t="s">
        <v>64</v>
      </c>
      <c r="D6" s="22" t="s">
        <v>59</v>
      </c>
      <c r="E6" s="22" t="s">
        <v>60</v>
      </c>
      <c r="F6" s="22" t="s">
        <v>61</v>
      </c>
      <c r="G6" s="220" t="s">
        <v>65</v>
      </c>
      <c r="H6" s="221" t="s">
        <v>63</v>
      </c>
      <c r="I6" s="21" t="s">
        <v>64</v>
      </c>
      <c r="J6" s="22" t="s">
        <v>59</v>
      </c>
      <c r="K6" s="22" t="s">
        <v>60</v>
      </c>
      <c r="L6" s="22" t="s">
        <v>61</v>
      </c>
      <c r="M6" s="220" t="s">
        <v>65</v>
      </c>
      <c r="N6" s="221" t="s">
        <v>63</v>
      </c>
      <c r="O6" s="48" t="s">
        <v>64</v>
      </c>
      <c r="P6" s="22" t="s">
        <v>59</v>
      </c>
      <c r="Q6" s="22" t="s">
        <v>60</v>
      </c>
      <c r="R6" s="22" t="s">
        <v>61</v>
      </c>
      <c r="S6" s="220" t="s">
        <v>65</v>
      </c>
      <c r="U6" s="1" t="str">
        <f t="shared" ref="U6:U14" si="0">A7</f>
        <v>CHELMSFORD BLUE</v>
      </c>
      <c r="V6" s="17">
        <v>1</v>
      </c>
      <c r="W6" s="36">
        <f>G7</f>
        <v>1</v>
      </c>
      <c r="X6" s="36">
        <f t="shared" ref="X6:X14" si="1">M7</f>
        <v>6</v>
      </c>
      <c r="Y6" s="36">
        <f t="shared" ref="Y6:Y14" si="2">S7</f>
        <v>1</v>
      </c>
      <c r="Z6" s="36">
        <f t="shared" ref="Z6:Z14" si="3">G20</f>
        <v>7</v>
      </c>
      <c r="AA6" s="36">
        <f>M20</f>
        <v>2</v>
      </c>
      <c r="AB6" s="36">
        <f>S20</f>
        <v>2</v>
      </c>
      <c r="AC6" s="36">
        <f>SUM(W6:AB6)</f>
        <v>19</v>
      </c>
    </row>
    <row r="7" spans="1:29" ht="12.75" customHeight="1" x14ac:dyDescent="0.15">
      <c r="A7" s="53" t="s">
        <v>216</v>
      </c>
      <c r="B7" s="47">
        <v>2</v>
      </c>
      <c r="C7" s="13" t="s">
        <v>267</v>
      </c>
      <c r="D7" s="13">
        <v>2</v>
      </c>
      <c r="E7" s="13">
        <v>2</v>
      </c>
      <c r="F7" s="13">
        <v>0</v>
      </c>
      <c r="G7" s="136">
        <v>1</v>
      </c>
      <c r="H7" s="51">
        <v>12</v>
      </c>
      <c r="I7" s="13" t="s">
        <v>252</v>
      </c>
      <c r="J7" s="136">
        <v>12</v>
      </c>
      <c r="K7" s="136">
        <v>6</v>
      </c>
      <c r="L7" s="136">
        <v>0</v>
      </c>
      <c r="M7" s="136">
        <v>6</v>
      </c>
      <c r="N7" s="51">
        <v>23</v>
      </c>
      <c r="O7" s="13" t="s">
        <v>242</v>
      </c>
      <c r="P7" s="136">
        <v>1</v>
      </c>
      <c r="Q7" s="136">
        <v>10</v>
      </c>
      <c r="R7" s="136">
        <v>8</v>
      </c>
      <c r="S7" s="132">
        <v>1</v>
      </c>
      <c r="U7" s="1" t="str">
        <f t="shared" si="0"/>
        <v>HARWICH</v>
      </c>
      <c r="V7" s="23">
        <v>2</v>
      </c>
      <c r="W7" s="36">
        <f t="shared" ref="W7:W14" si="4">G8</f>
        <v>9</v>
      </c>
      <c r="X7" s="36">
        <f t="shared" si="1"/>
        <v>3</v>
      </c>
      <c r="Y7" s="36">
        <f t="shared" si="2"/>
        <v>7</v>
      </c>
      <c r="Z7" s="36">
        <f t="shared" si="3"/>
        <v>8</v>
      </c>
      <c r="AA7" s="36">
        <f t="shared" ref="AA7:AA14" si="5">M21</f>
        <v>6</v>
      </c>
      <c r="AB7" s="36">
        <f t="shared" ref="AB7:AB14" si="6">S21</f>
        <v>3</v>
      </c>
      <c r="AC7" s="36">
        <f t="shared" ref="AC7:AC15" si="7">SUM(W7:AB7)</f>
        <v>36</v>
      </c>
    </row>
    <row r="8" spans="1:29" ht="12.75" customHeight="1" x14ac:dyDescent="0.15">
      <c r="A8" s="53" t="s">
        <v>147</v>
      </c>
      <c r="B8" s="47">
        <v>3</v>
      </c>
      <c r="C8" s="136" t="s">
        <v>278</v>
      </c>
      <c r="D8" s="13">
        <v>13</v>
      </c>
      <c r="E8" s="13">
        <v>15</v>
      </c>
      <c r="F8" s="13">
        <v>0</v>
      </c>
      <c r="G8" s="136">
        <v>9</v>
      </c>
      <c r="H8" s="51">
        <v>13</v>
      </c>
      <c r="I8" s="136" t="s">
        <v>258</v>
      </c>
      <c r="J8" s="136">
        <v>5</v>
      </c>
      <c r="K8" s="136">
        <v>2</v>
      </c>
      <c r="L8" s="13">
        <v>0</v>
      </c>
      <c r="M8" s="136">
        <v>3</v>
      </c>
      <c r="N8" s="51">
        <v>25</v>
      </c>
      <c r="O8" s="136" t="s">
        <v>261</v>
      </c>
      <c r="P8" s="136">
        <v>10</v>
      </c>
      <c r="Q8" s="136">
        <v>14</v>
      </c>
      <c r="R8" s="136">
        <v>0</v>
      </c>
      <c r="S8" s="132">
        <v>7</v>
      </c>
      <c r="U8" s="1" t="str">
        <f t="shared" si="0"/>
        <v>BRAINTREE</v>
      </c>
      <c r="V8" s="17">
        <v>3</v>
      </c>
      <c r="W8" s="36">
        <f t="shared" si="4"/>
        <v>7</v>
      </c>
      <c r="X8" s="36">
        <f t="shared" si="1"/>
        <v>8</v>
      </c>
      <c r="Y8" s="36">
        <f t="shared" si="2"/>
        <v>5</v>
      </c>
      <c r="Z8" s="36">
        <f t="shared" si="3"/>
        <v>9</v>
      </c>
      <c r="AA8" s="36">
        <f t="shared" si="5"/>
        <v>5</v>
      </c>
      <c r="AB8" s="36">
        <f t="shared" si="6"/>
        <v>7</v>
      </c>
      <c r="AC8" s="36">
        <f t="shared" si="7"/>
        <v>41</v>
      </c>
    </row>
    <row r="9" spans="1:29" ht="12.75" customHeight="1" x14ac:dyDescent="0.15">
      <c r="A9" s="53" t="s">
        <v>26</v>
      </c>
      <c r="B9" s="47">
        <v>5</v>
      </c>
      <c r="C9" s="136" t="s">
        <v>276</v>
      </c>
      <c r="D9" s="13">
        <v>11</v>
      </c>
      <c r="E9" s="13">
        <v>15</v>
      </c>
      <c r="F9" s="13">
        <v>0</v>
      </c>
      <c r="G9" s="136">
        <v>7</v>
      </c>
      <c r="H9" s="51">
        <v>14</v>
      </c>
      <c r="I9" s="136" t="s">
        <v>292</v>
      </c>
      <c r="J9" s="136">
        <v>15</v>
      </c>
      <c r="K9" s="136">
        <v>14</v>
      </c>
      <c r="L9" s="13">
        <v>0</v>
      </c>
      <c r="M9" s="136">
        <v>8</v>
      </c>
      <c r="N9" s="51">
        <v>30</v>
      </c>
      <c r="O9" s="136" t="s">
        <v>247</v>
      </c>
      <c r="P9" s="136">
        <v>9</v>
      </c>
      <c r="Q9" s="136">
        <v>1</v>
      </c>
      <c r="R9" s="136">
        <v>0</v>
      </c>
      <c r="S9" s="132">
        <v>5</v>
      </c>
      <c r="U9" s="1" t="str">
        <f t="shared" si="0"/>
        <v>KELVEDON WHITE</v>
      </c>
      <c r="V9" s="17">
        <v>4</v>
      </c>
      <c r="W9" s="36">
        <f t="shared" si="4"/>
        <v>5</v>
      </c>
      <c r="X9" s="36">
        <f t="shared" si="1"/>
        <v>2</v>
      </c>
      <c r="Y9" s="36">
        <f t="shared" si="2"/>
        <v>8</v>
      </c>
      <c r="Z9" s="36">
        <f t="shared" si="3"/>
        <v>1</v>
      </c>
      <c r="AA9" s="36">
        <f t="shared" si="5"/>
        <v>3</v>
      </c>
      <c r="AB9" s="36">
        <f t="shared" si="6"/>
        <v>4.5</v>
      </c>
      <c r="AC9" s="36">
        <f t="shared" si="7"/>
        <v>23.5</v>
      </c>
    </row>
    <row r="10" spans="1:29" ht="12.75" customHeight="1" x14ac:dyDescent="0.15">
      <c r="A10" s="53" t="s">
        <v>214</v>
      </c>
      <c r="B10" s="47">
        <v>6</v>
      </c>
      <c r="C10" s="136" t="s">
        <v>266</v>
      </c>
      <c r="D10" s="136">
        <v>9</v>
      </c>
      <c r="E10" s="136">
        <v>4</v>
      </c>
      <c r="F10" s="136">
        <v>0</v>
      </c>
      <c r="G10" s="136">
        <v>5</v>
      </c>
      <c r="H10" s="51">
        <v>15</v>
      </c>
      <c r="I10" s="136" t="s">
        <v>343</v>
      </c>
      <c r="J10" s="136">
        <v>4</v>
      </c>
      <c r="K10" s="136">
        <v>8</v>
      </c>
      <c r="L10" s="136">
        <v>0</v>
      </c>
      <c r="M10" s="136">
        <v>2</v>
      </c>
      <c r="N10" s="51">
        <v>27</v>
      </c>
      <c r="O10" s="136" t="s">
        <v>288</v>
      </c>
      <c r="P10" s="136">
        <v>17</v>
      </c>
      <c r="Q10" s="136">
        <v>6</v>
      </c>
      <c r="R10" s="136">
        <v>0</v>
      </c>
      <c r="S10" s="132">
        <v>8</v>
      </c>
      <c r="U10" s="1" t="str">
        <f t="shared" si="0"/>
        <v>DOES</v>
      </c>
      <c r="V10" s="23">
        <v>5</v>
      </c>
      <c r="W10" s="36">
        <f t="shared" si="4"/>
        <v>2</v>
      </c>
      <c r="X10" s="36">
        <f t="shared" si="1"/>
        <v>5</v>
      </c>
      <c r="Y10" s="36">
        <f t="shared" si="2"/>
        <v>2</v>
      </c>
      <c r="Z10" s="36">
        <f t="shared" si="3"/>
        <v>3</v>
      </c>
      <c r="AA10" s="36">
        <f t="shared" si="5"/>
        <v>8</v>
      </c>
      <c r="AB10" s="36">
        <f t="shared" si="6"/>
        <v>6</v>
      </c>
      <c r="AC10" s="36">
        <f t="shared" si="7"/>
        <v>26</v>
      </c>
    </row>
    <row r="11" spans="1:29" ht="12.75" customHeight="1" x14ac:dyDescent="0.15">
      <c r="A11" s="53" t="s">
        <v>3</v>
      </c>
      <c r="B11" s="47">
        <v>7</v>
      </c>
      <c r="C11" s="136" t="s">
        <v>245</v>
      </c>
      <c r="D11" s="136">
        <v>4</v>
      </c>
      <c r="E11" s="136">
        <v>15</v>
      </c>
      <c r="F11" s="136">
        <v>0</v>
      </c>
      <c r="G11" s="136">
        <v>2</v>
      </c>
      <c r="H11" s="51">
        <v>16</v>
      </c>
      <c r="I11" s="136" t="s">
        <v>219</v>
      </c>
      <c r="J11" s="136">
        <v>11</v>
      </c>
      <c r="K11" s="136">
        <v>12</v>
      </c>
      <c r="L11" s="136">
        <v>0</v>
      </c>
      <c r="M11" s="136">
        <v>5</v>
      </c>
      <c r="N11" s="51">
        <v>32</v>
      </c>
      <c r="O11" s="136" t="s">
        <v>344</v>
      </c>
      <c r="P11" s="136">
        <v>3</v>
      </c>
      <c r="Q11" s="136">
        <v>3</v>
      </c>
      <c r="R11" s="136">
        <v>0</v>
      </c>
      <c r="S11" s="132">
        <v>2</v>
      </c>
      <c r="U11" s="1" t="str">
        <f t="shared" si="0"/>
        <v>CAPS RED</v>
      </c>
      <c r="V11" s="17">
        <v>6</v>
      </c>
      <c r="W11" s="36">
        <f t="shared" si="4"/>
        <v>3</v>
      </c>
      <c r="X11" s="36">
        <f t="shared" si="1"/>
        <v>4</v>
      </c>
      <c r="Y11" s="36">
        <f t="shared" si="2"/>
        <v>9</v>
      </c>
      <c r="Z11" s="36">
        <f t="shared" si="3"/>
        <v>6</v>
      </c>
      <c r="AA11" s="36">
        <f t="shared" si="5"/>
        <v>9</v>
      </c>
      <c r="AB11" s="36">
        <f t="shared" si="6"/>
        <v>1</v>
      </c>
      <c r="AC11" s="36">
        <f t="shared" si="7"/>
        <v>32</v>
      </c>
    </row>
    <row r="12" spans="1:29" ht="12.75" customHeight="1" x14ac:dyDescent="0.15">
      <c r="A12" s="53" t="s">
        <v>184</v>
      </c>
      <c r="B12" s="47" t="s">
        <v>338</v>
      </c>
      <c r="C12" s="136" t="s">
        <v>342</v>
      </c>
      <c r="D12" s="136">
        <v>7</v>
      </c>
      <c r="E12" s="136">
        <v>4</v>
      </c>
      <c r="F12" s="136">
        <v>0</v>
      </c>
      <c r="G12" s="136">
        <v>3</v>
      </c>
      <c r="H12" s="51">
        <v>18</v>
      </c>
      <c r="I12" s="136" t="s">
        <v>289</v>
      </c>
      <c r="J12" s="136">
        <v>11</v>
      </c>
      <c r="K12" s="136">
        <v>10</v>
      </c>
      <c r="L12" s="136">
        <v>0</v>
      </c>
      <c r="M12" s="136">
        <v>4</v>
      </c>
      <c r="N12" s="51">
        <v>34</v>
      </c>
      <c r="O12" s="136" t="s">
        <v>244</v>
      </c>
      <c r="P12" s="136">
        <v>19</v>
      </c>
      <c r="Q12" s="136">
        <v>2</v>
      </c>
      <c r="R12" s="136">
        <v>0</v>
      </c>
      <c r="S12" s="132">
        <v>9</v>
      </c>
      <c r="U12" s="1" t="str">
        <f t="shared" si="0"/>
        <v>CHELMSFORD RED</v>
      </c>
      <c r="V12" s="17">
        <v>7</v>
      </c>
      <c r="W12" s="36">
        <f t="shared" si="4"/>
        <v>4</v>
      </c>
      <c r="X12" s="36">
        <f t="shared" si="1"/>
        <v>1</v>
      </c>
      <c r="Y12" s="36">
        <f t="shared" si="2"/>
        <v>3</v>
      </c>
      <c r="Z12" s="36">
        <f t="shared" si="3"/>
        <v>2</v>
      </c>
      <c r="AA12" s="36">
        <f t="shared" si="5"/>
        <v>7</v>
      </c>
      <c r="AB12" s="36">
        <f t="shared" si="6"/>
        <v>4.5</v>
      </c>
      <c r="AC12" s="36">
        <f t="shared" si="7"/>
        <v>21.5</v>
      </c>
    </row>
    <row r="13" spans="1:29" ht="12.75" customHeight="1" x14ac:dyDescent="0.15">
      <c r="A13" s="53" t="s">
        <v>215</v>
      </c>
      <c r="B13" s="47">
        <v>9</v>
      </c>
      <c r="C13" s="136" t="s">
        <v>248</v>
      </c>
      <c r="D13" s="136">
        <v>7</v>
      </c>
      <c r="E13" s="136">
        <v>6</v>
      </c>
      <c r="F13" s="136">
        <v>0</v>
      </c>
      <c r="G13" s="136">
        <v>4</v>
      </c>
      <c r="H13" s="51">
        <v>17</v>
      </c>
      <c r="I13" s="136" t="s">
        <v>187</v>
      </c>
      <c r="J13" s="136">
        <v>1</v>
      </c>
      <c r="K13" s="136">
        <v>3</v>
      </c>
      <c r="L13" s="136">
        <v>0</v>
      </c>
      <c r="M13" s="136">
        <v>1</v>
      </c>
      <c r="N13" s="51">
        <v>33</v>
      </c>
      <c r="O13" s="136" t="s">
        <v>293</v>
      </c>
      <c r="P13" s="136">
        <v>6</v>
      </c>
      <c r="Q13" s="136">
        <v>12</v>
      </c>
      <c r="R13" s="136">
        <v>0</v>
      </c>
      <c r="S13" s="132">
        <v>3</v>
      </c>
      <c r="U13" s="1" t="str">
        <f t="shared" si="0"/>
        <v>KELVEDON BLACK</v>
      </c>
      <c r="V13" s="23">
        <v>8</v>
      </c>
      <c r="W13" s="36">
        <f t="shared" si="4"/>
        <v>6</v>
      </c>
      <c r="X13" s="36">
        <f t="shared" si="1"/>
        <v>7</v>
      </c>
      <c r="Y13" s="36">
        <f t="shared" si="2"/>
        <v>4</v>
      </c>
      <c r="Z13" s="36">
        <f t="shared" si="3"/>
        <v>5</v>
      </c>
      <c r="AA13" s="36">
        <f t="shared" si="5"/>
        <v>1</v>
      </c>
      <c r="AB13" s="36">
        <f t="shared" si="6"/>
        <v>9</v>
      </c>
      <c r="AC13" s="36">
        <f t="shared" si="7"/>
        <v>32</v>
      </c>
    </row>
    <row r="14" spans="1:29" ht="12.75" customHeight="1" x14ac:dyDescent="0.15">
      <c r="A14" s="53" t="s">
        <v>213</v>
      </c>
      <c r="B14" s="47">
        <v>10</v>
      </c>
      <c r="C14" s="136" t="s">
        <v>321</v>
      </c>
      <c r="D14" s="136">
        <v>11</v>
      </c>
      <c r="E14" s="136">
        <v>11</v>
      </c>
      <c r="F14" s="136">
        <v>0</v>
      </c>
      <c r="G14" s="136">
        <v>6</v>
      </c>
      <c r="H14" s="51">
        <v>19</v>
      </c>
      <c r="I14" s="136" t="s">
        <v>269</v>
      </c>
      <c r="J14" s="136">
        <v>15</v>
      </c>
      <c r="K14" s="136">
        <v>6</v>
      </c>
      <c r="L14" s="136">
        <v>0</v>
      </c>
      <c r="M14" s="136">
        <v>7</v>
      </c>
      <c r="N14" s="51">
        <v>35</v>
      </c>
      <c r="O14" s="136" t="s">
        <v>286</v>
      </c>
      <c r="P14" s="136">
        <v>8</v>
      </c>
      <c r="Q14" s="136">
        <v>11</v>
      </c>
      <c r="R14" s="136">
        <v>0</v>
      </c>
      <c r="S14" s="132">
        <v>4</v>
      </c>
      <c r="U14" s="1" t="str">
        <f t="shared" si="0"/>
        <v>CAPS BLUE</v>
      </c>
      <c r="V14" s="17">
        <v>9</v>
      </c>
      <c r="W14" s="36">
        <f t="shared" si="4"/>
        <v>8</v>
      </c>
      <c r="X14" s="36">
        <f t="shared" si="1"/>
        <v>9</v>
      </c>
      <c r="Y14" s="36">
        <f t="shared" si="2"/>
        <v>6</v>
      </c>
      <c r="Z14" s="36">
        <f t="shared" si="3"/>
        <v>4</v>
      </c>
      <c r="AA14" s="36">
        <f t="shared" si="5"/>
        <v>4</v>
      </c>
      <c r="AB14" s="36">
        <f t="shared" si="6"/>
        <v>8</v>
      </c>
      <c r="AC14" s="36">
        <f t="shared" si="7"/>
        <v>39</v>
      </c>
    </row>
    <row r="15" spans="1:29" ht="15" thickBot="1" x14ac:dyDescent="0.2">
      <c r="A15" s="54" t="s">
        <v>185</v>
      </c>
      <c r="B15" s="78">
        <v>11</v>
      </c>
      <c r="C15" s="222" t="s">
        <v>263</v>
      </c>
      <c r="D15" s="222">
        <v>12</v>
      </c>
      <c r="E15" s="222">
        <v>6</v>
      </c>
      <c r="F15" s="222">
        <v>8</v>
      </c>
      <c r="G15" s="222">
        <v>8</v>
      </c>
      <c r="H15" s="79">
        <v>21</v>
      </c>
      <c r="I15" s="222" t="s">
        <v>259</v>
      </c>
      <c r="J15" s="222">
        <v>18</v>
      </c>
      <c r="K15" s="222">
        <v>11</v>
      </c>
      <c r="L15" s="222">
        <v>0</v>
      </c>
      <c r="M15" s="222">
        <v>9</v>
      </c>
      <c r="N15" s="79">
        <v>36</v>
      </c>
      <c r="O15" s="222" t="s">
        <v>274</v>
      </c>
      <c r="P15" s="222">
        <v>9</v>
      </c>
      <c r="Q15" s="222">
        <v>6</v>
      </c>
      <c r="R15" s="222">
        <v>0</v>
      </c>
      <c r="S15" s="115">
        <v>6</v>
      </c>
      <c r="U15" s="1" t="s">
        <v>139</v>
      </c>
      <c r="V15" s="17"/>
      <c r="W15" s="36">
        <f>SUM(W6:W14)</f>
        <v>45</v>
      </c>
      <c r="X15" s="36">
        <f t="shared" ref="X15:AB15" si="8">SUM(X6:X14)</f>
        <v>45</v>
      </c>
      <c r="Y15" s="36">
        <f t="shared" si="8"/>
        <v>45</v>
      </c>
      <c r="Z15" s="36">
        <f t="shared" si="8"/>
        <v>45</v>
      </c>
      <c r="AA15" s="36">
        <f t="shared" si="8"/>
        <v>45</v>
      </c>
      <c r="AB15" s="36">
        <f t="shared" si="8"/>
        <v>45</v>
      </c>
      <c r="AC15" s="36">
        <f t="shared" si="7"/>
        <v>270</v>
      </c>
    </row>
    <row r="16" spans="1:29" ht="12.75" customHeight="1" x14ac:dyDescent="0.15">
      <c r="A16" s="16"/>
      <c r="B16" s="39"/>
      <c r="C16" s="16"/>
      <c r="D16" s="20"/>
      <c r="E16" s="20"/>
      <c r="F16" s="20"/>
      <c r="G16" s="27"/>
      <c r="H16" s="27"/>
      <c r="I16" s="26"/>
      <c r="J16" s="20"/>
      <c r="K16" s="20"/>
      <c r="L16" s="20"/>
      <c r="M16" s="27"/>
      <c r="N16" s="27"/>
      <c r="O16" s="26"/>
      <c r="P16" s="20"/>
      <c r="Q16" s="20"/>
      <c r="R16" s="20"/>
      <c r="S16" s="27"/>
      <c r="AC16" s="38"/>
    </row>
    <row r="17" spans="1:19" ht="12.75" customHeight="1" thickBot="1" x14ac:dyDescent="0.2">
      <c r="A17" s="4"/>
      <c r="B17" s="14"/>
      <c r="C17" s="4"/>
      <c r="D17" s="5"/>
      <c r="E17" s="5"/>
      <c r="F17" s="5"/>
      <c r="G17" s="14"/>
      <c r="H17" s="14"/>
      <c r="I17" s="4"/>
      <c r="J17" s="5"/>
      <c r="K17" s="5"/>
      <c r="L17" s="5"/>
      <c r="M17" s="14"/>
      <c r="N17" s="14"/>
      <c r="O17" s="4"/>
      <c r="P17" s="5"/>
      <c r="Q17" s="5"/>
      <c r="R17" s="5"/>
      <c r="S17" s="14"/>
    </row>
    <row r="18" spans="1:19" ht="12.75" customHeight="1" x14ac:dyDescent="0.15">
      <c r="A18" s="76" t="s">
        <v>9</v>
      </c>
      <c r="B18" s="41"/>
      <c r="C18" s="42" t="s">
        <v>345</v>
      </c>
      <c r="D18" s="43"/>
      <c r="E18" s="43"/>
      <c r="F18" s="43"/>
      <c r="G18" s="44"/>
      <c r="H18" s="49"/>
      <c r="I18" s="42" t="s">
        <v>346</v>
      </c>
      <c r="J18" s="43"/>
      <c r="K18" s="43"/>
      <c r="L18" s="43"/>
      <c r="M18" s="44"/>
      <c r="N18" s="49"/>
      <c r="O18" s="42" t="s">
        <v>347</v>
      </c>
      <c r="P18" s="43"/>
      <c r="Q18" s="43"/>
      <c r="R18" s="43"/>
      <c r="S18" s="44"/>
    </row>
    <row r="19" spans="1:19" ht="12.75" customHeight="1" x14ac:dyDescent="0.15">
      <c r="A19" s="218" t="s">
        <v>138</v>
      </c>
      <c r="B19" s="219" t="s">
        <v>63</v>
      </c>
      <c r="C19" s="21" t="s">
        <v>64</v>
      </c>
      <c r="D19" s="22" t="s">
        <v>59</v>
      </c>
      <c r="E19" s="22" t="s">
        <v>60</v>
      </c>
      <c r="F19" s="22" t="s">
        <v>61</v>
      </c>
      <c r="G19" s="220" t="s">
        <v>65</v>
      </c>
      <c r="H19" s="221" t="s">
        <v>63</v>
      </c>
      <c r="I19" s="21" t="s">
        <v>64</v>
      </c>
      <c r="J19" s="22" t="s">
        <v>59</v>
      </c>
      <c r="K19" s="22" t="s">
        <v>60</v>
      </c>
      <c r="L19" s="22" t="s">
        <v>61</v>
      </c>
      <c r="M19" s="220" t="s">
        <v>65</v>
      </c>
      <c r="N19" s="221" t="s">
        <v>63</v>
      </c>
      <c r="O19" s="21" t="s">
        <v>64</v>
      </c>
      <c r="P19" s="22" t="s">
        <v>59</v>
      </c>
      <c r="Q19" s="22" t="s">
        <v>60</v>
      </c>
      <c r="R19" s="22" t="s">
        <v>61</v>
      </c>
      <c r="S19" s="220" t="s">
        <v>65</v>
      </c>
    </row>
    <row r="20" spans="1:19" ht="12.75" customHeight="1" x14ac:dyDescent="0.15">
      <c r="A20" s="53" t="str">
        <f t="shared" ref="A20:A28" si="9">A7</f>
        <v>CHELMSFORD BLUE</v>
      </c>
      <c r="B20" s="47">
        <v>2</v>
      </c>
      <c r="C20" s="131" t="s">
        <v>287</v>
      </c>
      <c r="D20" s="13">
        <v>41</v>
      </c>
      <c r="E20" s="13">
        <v>0</v>
      </c>
      <c r="F20" s="13">
        <v>0</v>
      </c>
      <c r="G20" s="136">
        <v>7</v>
      </c>
      <c r="H20" s="51">
        <v>15</v>
      </c>
      <c r="I20" s="131" t="s">
        <v>279</v>
      </c>
      <c r="J20" s="136">
        <v>23</v>
      </c>
      <c r="K20" s="136">
        <v>0</v>
      </c>
      <c r="L20" s="136">
        <v>0</v>
      </c>
      <c r="M20" s="177">
        <v>2</v>
      </c>
      <c r="N20" s="51">
        <v>29</v>
      </c>
      <c r="O20" s="131" t="s">
        <v>271</v>
      </c>
      <c r="P20" s="136">
        <v>23</v>
      </c>
      <c r="Q20" s="136">
        <v>8</v>
      </c>
      <c r="R20" s="136">
        <v>0</v>
      </c>
      <c r="S20" s="132">
        <v>2</v>
      </c>
    </row>
    <row r="21" spans="1:19" ht="12.75" customHeight="1" x14ac:dyDescent="0.15">
      <c r="A21" s="53" t="str">
        <f t="shared" si="9"/>
        <v>HARWICH</v>
      </c>
      <c r="B21" s="47">
        <v>3</v>
      </c>
      <c r="C21" s="131" t="s">
        <v>348</v>
      </c>
      <c r="D21" s="13">
        <v>69</v>
      </c>
      <c r="E21" s="13">
        <v>0</v>
      </c>
      <c r="F21" s="13">
        <v>0</v>
      </c>
      <c r="G21" s="136">
        <v>8</v>
      </c>
      <c r="H21" s="51">
        <v>16</v>
      </c>
      <c r="I21" s="131" t="s">
        <v>350</v>
      </c>
      <c r="J21" s="136">
        <v>73</v>
      </c>
      <c r="K21" s="136">
        <v>0</v>
      </c>
      <c r="L21" s="136">
        <v>0</v>
      </c>
      <c r="M21" s="177">
        <v>6</v>
      </c>
      <c r="N21" s="51">
        <v>34</v>
      </c>
      <c r="O21" s="131" t="s">
        <v>250</v>
      </c>
      <c r="P21" s="136">
        <v>43</v>
      </c>
      <c r="Q21" s="136">
        <v>8</v>
      </c>
      <c r="R21" s="13">
        <v>0</v>
      </c>
      <c r="S21" s="132">
        <v>3</v>
      </c>
    </row>
    <row r="22" spans="1:19" ht="12.75" customHeight="1" x14ac:dyDescent="0.15">
      <c r="A22" s="53" t="str">
        <f t="shared" si="9"/>
        <v>BRAINTREE</v>
      </c>
      <c r="B22" s="47">
        <v>5</v>
      </c>
      <c r="C22" s="131" t="s">
        <v>284</v>
      </c>
      <c r="D22" s="13">
        <v>108</v>
      </c>
      <c r="E22" s="13">
        <v>8</v>
      </c>
      <c r="F22" s="13">
        <v>0</v>
      </c>
      <c r="G22" s="136">
        <v>9</v>
      </c>
      <c r="H22" s="51">
        <v>18</v>
      </c>
      <c r="I22" s="131" t="s">
        <v>256</v>
      </c>
      <c r="J22" s="136">
        <v>55</v>
      </c>
      <c r="K22" s="136">
        <v>8</v>
      </c>
      <c r="L22" s="136">
        <v>0</v>
      </c>
      <c r="M22" s="177">
        <v>5</v>
      </c>
      <c r="N22" s="51">
        <v>36</v>
      </c>
      <c r="O22" s="131" t="s">
        <v>327</v>
      </c>
      <c r="P22" s="136">
        <v>82</v>
      </c>
      <c r="Q22" s="136">
        <v>0</v>
      </c>
      <c r="R22" s="13">
        <v>0</v>
      </c>
      <c r="S22" s="132">
        <v>7</v>
      </c>
    </row>
    <row r="23" spans="1:19" ht="12.75" customHeight="1" x14ac:dyDescent="0.15">
      <c r="A23" s="53" t="str">
        <f t="shared" si="9"/>
        <v>KELVEDON WHITE</v>
      </c>
      <c r="B23" s="47">
        <v>6</v>
      </c>
      <c r="C23" s="131" t="s">
        <v>349</v>
      </c>
      <c r="D23" s="136">
        <v>7</v>
      </c>
      <c r="E23" s="136">
        <v>0</v>
      </c>
      <c r="F23" s="136">
        <v>0</v>
      </c>
      <c r="G23" s="136">
        <v>1</v>
      </c>
      <c r="H23" s="51">
        <v>19</v>
      </c>
      <c r="I23" s="131" t="s">
        <v>257</v>
      </c>
      <c r="J23" s="136">
        <v>46</v>
      </c>
      <c r="K23" s="136">
        <v>8</v>
      </c>
      <c r="L23" s="136">
        <v>0</v>
      </c>
      <c r="M23" s="177">
        <v>3</v>
      </c>
      <c r="N23" s="51">
        <v>31</v>
      </c>
      <c r="O23" s="131" t="s">
        <v>270</v>
      </c>
      <c r="P23" s="136">
        <v>45</v>
      </c>
      <c r="Q23" s="136">
        <v>0</v>
      </c>
      <c r="R23" s="136">
        <v>0</v>
      </c>
      <c r="S23" s="132">
        <v>4.5</v>
      </c>
    </row>
    <row r="24" spans="1:19" ht="12.75" customHeight="1" x14ac:dyDescent="0.15">
      <c r="A24" s="53" t="str">
        <f t="shared" si="9"/>
        <v>DOES</v>
      </c>
      <c r="B24" s="47">
        <v>8</v>
      </c>
      <c r="C24" s="131" t="s">
        <v>255</v>
      </c>
      <c r="D24" s="136">
        <v>10</v>
      </c>
      <c r="E24" s="136">
        <v>8</v>
      </c>
      <c r="F24" s="136">
        <v>0</v>
      </c>
      <c r="G24" s="136">
        <v>3</v>
      </c>
      <c r="H24" s="51">
        <v>21</v>
      </c>
      <c r="I24" s="131" t="s">
        <v>282</v>
      </c>
      <c r="J24" s="136">
        <v>88</v>
      </c>
      <c r="K24" s="136">
        <v>8</v>
      </c>
      <c r="L24" s="136">
        <v>0</v>
      </c>
      <c r="M24" s="177">
        <v>8</v>
      </c>
      <c r="N24" s="51">
        <v>38</v>
      </c>
      <c r="O24" s="131" t="s">
        <v>335</v>
      </c>
      <c r="P24" s="136">
        <v>55</v>
      </c>
      <c r="Q24" s="136">
        <v>8</v>
      </c>
      <c r="R24" s="136">
        <v>0</v>
      </c>
      <c r="S24" s="132">
        <v>6</v>
      </c>
    </row>
    <row r="25" spans="1:19" ht="12.75" customHeight="1" x14ac:dyDescent="0.15">
      <c r="A25" s="53" t="str">
        <f t="shared" si="9"/>
        <v>CAPS RED</v>
      </c>
      <c r="B25" s="47">
        <v>10</v>
      </c>
      <c r="C25" s="131" t="s">
        <v>272</v>
      </c>
      <c r="D25" s="136">
        <v>37</v>
      </c>
      <c r="E25" s="136">
        <v>8</v>
      </c>
      <c r="F25" s="136">
        <v>0</v>
      </c>
      <c r="G25" s="136">
        <v>6</v>
      </c>
      <c r="H25" s="51">
        <v>25</v>
      </c>
      <c r="I25" s="131" t="s">
        <v>268</v>
      </c>
      <c r="J25" s="136">
        <v>102</v>
      </c>
      <c r="K25" s="136">
        <v>0</v>
      </c>
      <c r="L25" s="136">
        <v>0</v>
      </c>
      <c r="M25" s="177">
        <v>9</v>
      </c>
      <c r="N25" s="51">
        <v>37</v>
      </c>
      <c r="O25" s="131" t="s">
        <v>281</v>
      </c>
      <c r="P25" s="136">
        <v>17</v>
      </c>
      <c r="Q25" s="136">
        <v>0</v>
      </c>
      <c r="R25" s="136">
        <v>0</v>
      </c>
      <c r="S25" s="132">
        <v>1</v>
      </c>
    </row>
    <row r="26" spans="1:19" ht="12.75" customHeight="1" x14ac:dyDescent="0.15">
      <c r="A26" s="53" t="str">
        <f t="shared" si="9"/>
        <v>CHELMSFORD RED</v>
      </c>
      <c r="B26" s="47">
        <v>9</v>
      </c>
      <c r="C26" s="131" t="s">
        <v>260</v>
      </c>
      <c r="D26" s="136">
        <v>10</v>
      </c>
      <c r="E26" s="136">
        <v>0</v>
      </c>
      <c r="F26" s="136">
        <v>0</v>
      </c>
      <c r="G26" s="136">
        <v>2</v>
      </c>
      <c r="H26" s="51">
        <v>24</v>
      </c>
      <c r="I26" s="131" t="s">
        <v>265</v>
      </c>
      <c r="J26" s="136">
        <v>83</v>
      </c>
      <c r="K26" s="136">
        <v>8</v>
      </c>
      <c r="L26" s="136">
        <v>0</v>
      </c>
      <c r="M26" s="177">
        <v>7</v>
      </c>
      <c r="N26" s="51">
        <v>32</v>
      </c>
      <c r="O26" s="131" t="s">
        <v>320</v>
      </c>
      <c r="P26" s="136">
        <v>45</v>
      </c>
      <c r="Q26" s="136">
        <v>0</v>
      </c>
      <c r="R26" s="136">
        <v>0</v>
      </c>
      <c r="S26" s="132">
        <v>4.5</v>
      </c>
    </row>
    <row r="27" spans="1:19" ht="12.75" customHeight="1" x14ac:dyDescent="0.15">
      <c r="A27" s="53" t="str">
        <f t="shared" si="9"/>
        <v>KELVEDON BLACK</v>
      </c>
      <c r="B27" s="47">
        <v>11</v>
      </c>
      <c r="C27" s="131" t="s">
        <v>249</v>
      </c>
      <c r="D27" s="136">
        <v>34</v>
      </c>
      <c r="E27" s="136">
        <v>0</v>
      </c>
      <c r="F27" s="136">
        <v>0</v>
      </c>
      <c r="G27" s="136">
        <v>5</v>
      </c>
      <c r="H27" s="51">
        <v>26</v>
      </c>
      <c r="I27" s="131" t="s">
        <v>277</v>
      </c>
      <c r="J27" s="136">
        <v>13</v>
      </c>
      <c r="K27" s="136">
        <v>0</v>
      </c>
      <c r="L27" s="136">
        <v>0</v>
      </c>
      <c r="M27" s="177">
        <v>1</v>
      </c>
      <c r="N27" s="51">
        <v>35</v>
      </c>
      <c r="O27" s="131" t="s">
        <v>294</v>
      </c>
      <c r="P27" s="136">
        <v>99</v>
      </c>
      <c r="Q27" s="136">
        <v>0</v>
      </c>
      <c r="R27" s="136">
        <v>0</v>
      </c>
      <c r="S27" s="132">
        <v>9</v>
      </c>
    </row>
    <row r="28" spans="1:19" ht="14" customHeight="1" thickBot="1" x14ac:dyDescent="0.2">
      <c r="A28" s="54" t="str">
        <f t="shared" si="9"/>
        <v>CAPS BLUE</v>
      </c>
      <c r="B28" s="78">
        <v>13</v>
      </c>
      <c r="C28" s="223" t="s">
        <v>283</v>
      </c>
      <c r="D28" s="222">
        <v>33</v>
      </c>
      <c r="E28" s="222">
        <v>8</v>
      </c>
      <c r="F28" s="222">
        <v>0</v>
      </c>
      <c r="G28" s="222">
        <v>4</v>
      </c>
      <c r="H28" s="79">
        <v>28</v>
      </c>
      <c r="I28" s="223" t="s">
        <v>291</v>
      </c>
      <c r="J28" s="222">
        <v>52</v>
      </c>
      <c r="K28" s="222">
        <v>0</v>
      </c>
      <c r="L28" s="222">
        <v>0</v>
      </c>
      <c r="M28" s="242">
        <v>4</v>
      </c>
      <c r="N28" s="79">
        <v>40</v>
      </c>
      <c r="O28" s="223" t="s">
        <v>246</v>
      </c>
      <c r="P28" s="222">
        <v>87</v>
      </c>
      <c r="Q28" s="222">
        <v>8</v>
      </c>
      <c r="R28" s="222">
        <v>0</v>
      </c>
      <c r="S28" s="115">
        <v>8</v>
      </c>
    </row>
    <row r="29" spans="1:19" ht="12.75" customHeight="1" x14ac:dyDescent="0.15">
      <c r="A29" s="4"/>
      <c r="B29" s="14"/>
      <c r="C29" s="4"/>
      <c r="D29" s="5"/>
      <c r="E29" s="5"/>
      <c r="F29" s="5"/>
      <c r="G29" s="14"/>
      <c r="H29" s="14"/>
      <c r="I29" s="4"/>
      <c r="J29" s="5"/>
      <c r="K29" s="5"/>
      <c r="L29" s="5"/>
      <c r="M29" s="14"/>
      <c r="N29" s="14"/>
      <c r="O29" s="4"/>
      <c r="P29" s="5"/>
      <c r="Q29" s="5"/>
      <c r="R29" s="5"/>
      <c r="S29" s="14"/>
    </row>
    <row r="30" spans="1:19" ht="12.75" customHeight="1" x14ac:dyDescent="0.15">
      <c r="A30" s="4"/>
      <c r="B30" s="14"/>
      <c r="C30" s="4"/>
      <c r="D30" s="5"/>
      <c r="E30" s="5"/>
      <c r="F30" s="5"/>
      <c r="G30" s="14"/>
      <c r="H30" s="14"/>
      <c r="I30" s="4"/>
      <c r="J30" s="5"/>
      <c r="K30" s="5"/>
      <c r="L30" s="5"/>
      <c r="M30" s="14"/>
      <c r="N30" s="14"/>
      <c r="O30" s="4"/>
      <c r="P30" s="5"/>
      <c r="Q30" s="5"/>
      <c r="R30" s="5"/>
      <c r="S30" s="14"/>
    </row>
    <row r="31" spans="1:19" ht="12" customHeight="1" x14ac:dyDescent="0.15">
      <c r="A31" s="4"/>
      <c r="B31" s="4"/>
      <c r="C31" s="4"/>
      <c r="D31" s="4"/>
      <c r="E31" s="4"/>
      <c r="F31" s="4"/>
    </row>
    <row r="32" spans="1:19" ht="12" customHeight="1" x14ac:dyDescent="0.15">
      <c r="A32" s="4"/>
      <c r="B32" s="4"/>
      <c r="C32" s="4"/>
      <c r="D32" s="4"/>
      <c r="E32" s="4"/>
      <c r="F32" s="4"/>
    </row>
    <row r="33" spans="1:10" ht="12" customHeight="1" x14ac:dyDescent="0.15">
      <c r="A33" s="4"/>
      <c r="B33" s="4"/>
      <c r="C33" s="4"/>
      <c r="D33" s="4"/>
      <c r="E33" s="4"/>
      <c r="F33" s="4"/>
    </row>
    <row r="34" spans="1:10" ht="12" customHeight="1" x14ac:dyDescent="0.15">
      <c r="A34" s="4"/>
      <c r="B34" s="4"/>
      <c r="C34" s="4"/>
      <c r="D34" s="4"/>
      <c r="E34" s="4"/>
      <c r="F34" s="4"/>
    </row>
    <row r="35" spans="1:10" ht="12" customHeight="1" x14ac:dyDescent="0.15">
      <c r="A35" s="4"/>
      <c r="B35" s="4"/>
      <c r="C35" s="4"/>
      <c r="D35" s="4"/>
      <c r="E35" s="4"/>
      <c r="F35" s="4"/>
    </row>
    <row r="36" spans="1:10" ht="12" customHeight="1" x14ac:dyDescent="0.15">
      <c r="A36" s="4"/>
      <c r="B36" s="4"/>
      <c r="C36" s="4"/>
      <c r="D36" s="4"/>
      <c r="E36" s="4"/>
      <c r="F36" s="4"/>
    </row>
    <row r="37" spans="1:10" ht="12" customHeight="1" x14ac:dyDescent="0.15">
      <c r="A37" s="4"/>
      <c r="B37" s="4"/>
      <c r="C37" s="4"/>
      <c r="D37" s="4"/>
      <c r="E37" s="4"/>
      <c r="F37" s="4"/>
    </row>
    <row r="38" spans="1:10" ht="12" customHeight="1" x14ac:dyDescent="0.15">
      <c r="A38" s="4"/>
      <c r="B38" s="4"/>
      <c r="C38" s="4"/>
      <c r="D38" s="4"/>
      <c r="E38" s="4"/>
      <c r="F38" s="4"/>
    </row>
    <row r="39" spans="1:10" ht="12" customHeight="1" x14ac:dyDescent="0.15">
      <c r="A39" s="4"/>
      <c r="B39" s="4"/>
      <c r="C39" s="4"/>
      <c r="D39" s="4"/>
      <c r="E39" s="4"/>
      <c r="F39" s="4"/>
    </row>
    <row r="40" spans="1:10" ht="12" customHeight="1" x14ac:dyDescent="0.15">
      <c r="A40" s="4"/>
      <c r="B40" s="4"/>
      <c r="C40" s="4"/>
      <c r="D40" s="4"/>
      <c r="E40" s="4"/>
      <c r="F40" s="4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2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73"/>
  <sheetViews>
    <sheetView workbookViewId="0">
      <selection activeCell="U1" sqref="U1:U1048576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7.6640625" bestFit="1" customWidth="1"/>
    <col min="4" max="5" width="4" bestFit="1" customWidth="1"/>
    <col min="6" max="6" width="2.5" bestFit="1" customWidth="1"/>
    <col min="7" max="7" width="6.33203125" bestFit="1" customWidth="1"/>
    <col min="8" max="8" width="4.6640625" customWidth="1"/>
    <col min="9" max="9" width="17.1640625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7.6640625" bestFit="1" customWidth="1"/>
    <col min="16" max="16" width="4.1640625" bestFit="1" customWidth="1"/>
    <col min="17" max="18" width="3.1640625" bestFit="1" customWidth="1"/>
    <col min="19" max="19" width="6.33203125" bestFit="1" customWidth="1"/>
    <col min="20" max="20" width="2.83203125" customWidth="1"/>
    <col min="21" max="21" width="19.5" customWidth="1"/>
    <col min="22" max="22" width="4.33203125" bestFit="1" customWidth="1"/>
    <col min="23" max="23" width="3.1640625" bestFit="1" customWidth="1"/>
    <col min="24" max="25" width="3" bestFit="1" customWidth="1"/>
    <col min="26" max="26" width="3.1640625" customWidth="1"/>
    <col min="27" max="27" width="3.5" bestFit="1" customWidth="1"/>
    <col min="28" max="28" width="3" bestFit="1" customWidth="1"/>
    <col min="29" max="29" width="6.33203125" bestFit="1" customWidth="1"/>
  </cols>
  <sheetData>
    <row r="1" spans="1:29" ht="23" x14ac:dyDescent="0.25">
      <c r="A1" s="6" t="s">
        <v>356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26" customHeight="1" x14ac:dyDescent="0.15">
      <c r="A5" s="76" t="s">
        <v>9</v>
      </c>
      <c r="B5" s="41"/>
      <c r="C5" s="42" t="s">
        <v>357</v>
      </c>
      <c r="D5" s="43"/>
      <c r="E5" s="43"/>
      <c r="F5" s="43"/>
      <c r="G5" s="44"/>
      <c r="H5" s="49"/>
      <c r="I5" s="42" t="s">
        <v>358</v>
      </c>
      <c r="J5" s="43"/>
      <c r="K5" s="43"/>
      <c r="L5" s="43"/>
      <c r="M5" s="44"/>
      <c r="N5" s="49"/>
      <c r="O5" s="52" t="s">
        <v>359</v>
      </c>
      <c r="P5" s="43"/>
      <c r="Q5" s="43"/>
      <c r="R5" s="43"/>
      <c r="S5" s="44"/>
      <c r="U5" s="1"/>
      <c r="V5" s="3" t="s">
        <v>63</v>
      </c>
      <c r="W5" s="11" t="s">
        <v>109</v>
      </c>
      <c r="X5" s="11" t="s">
        <v>110</v>
      </c>
      <c r="Y5" s="11" t="s">
        <v>108</v>
      </c>
      <c r="Z5" s="11" t="s">
        <v>111</v>
      </c>
      <c r="AA5" s="11" t="s">
        <v>112</v>
      </c>
      <c r="AB5" s="11" t="s">
        <v>113</v>
      </c>
      <c r="AC5" s="3" t="s">
        <v>65</v>
      </c>
    </row>
    <row r="6" spans="1:29" ht="12.75" customHeight="1" x14ac:dyDescent="0.15">
      <c r="A6" s="218" t="s">
        <v>138</v>
      </c>
      <c r="B6" s="219" t="s">
        <v>63</v>
      </c>
      <c r="C6" s="21" t="s">
        <v>64</v>
      </c>
      <c r="D6" s="22" t="s">
        <v>59</v>
      </c>
      <c r="E6" s="22" t="s">
        <v>60</v>
      </c>
      <c r="F6" s="22" t="s">
        <v>61</v>
      </c>
      <c r="G6" s="220" t="s">
        <v>65</v>
      </c>
      <c r="H6" s="221" t="s">
        <v>63</v>
      </c>
      <c r="I6" s="21" t="s">
        <v>64</v>
      </c>
      <c r="J6" s="22" t="s">
        <v>59</v>
      </c>
      <c r="K6" s="22" t="s">
        <v>60</v>
      </c>
      <c r="L6" s="22" t="s">
        <v>61</v>
      </c>
      <c r="M6" s="220" t="s">
        <v>65</v>
      </c>
      <c r="N6" s="221" t="s">
        <v>63</v>
      </c>
      <c r="O6" s="48" t="s">
        <v>64</v>
      </c>
      <c r="P6" s="22" t="s">
        <v>59</v>
      </c>
      <c r="Q6" s="22" t="s">
        <v>60</v>
      </c>
      <c r="R6" s="22" t="s">
        <v>61</v>
      </c>
      <c r="S6" s="220" t="s">
        <v>65</v>
      </c>
      <c r="U6" s="1" t="str">
        <f t="shared" ref="U6:U14" si="0">A7</f>
        <v>HARWICH</v>
      </c>
      <c r="V6" s="17">
        <v>1</v>
      </c>
      <c r="W6" s="36">
        <f>G7</f>
        <v>4</v>
      </c>
      <c r="X6" s="36">
        <f>M7</f>
        <v>7</v>
      </c>
      <c r="Y6" s="36">
        <f>S7</f>
        <v>3</v>
      </c>
      <c r="Z6" s="36">
        <f>G20</f>
        <v>6</v>
      </c>
      <c r="AA6" s="36">
        <f>M20</f>
        <v>0</v>
      </c>
      <c r="AB6" s="36">
        <f>S20</f>
        <v>7</v>
      </c>
      <c r="AC6" s="36">
        <f t="shared" ref="AC6:AC14" si="1">SUM(W6:AB6)</f>
        <v>27</v>
      </c>
    </row>
    <row r="7" spans="1:29" ht="12.75" customHeight="1" x14ac:dyDescent="0.15">
      <c r="A7" s="53" t="s">
        <v>147</v>
      </c>
      <c r="B7" s="47" t="s">
        <v>99</v>
      </c>
      <c r="C7" s="13" t="s">
        <v>365</v>
      </c>
      <c r="D7" s="13">
        <v>1</v>
      </c>
      <c r="E7" s="13">
        <v>3</v>
      </c>
      <c r="F7" s="13">
        <v>8</v>
      </c>
      <c r="G7" s="136">
        <v>4</v>
      </c>
      <c r="H7" s="178" t="s">
        <v>101</v>
      </c>
      <c r="I7" s="13" t="s">
        <v>250</v>
      </c>
      <c r="J7" s="136">
        <v>3</v>
      </c>
      <c r="K7" s="136">
        <v>8</v>
      </c>
      <c r="L7" s="136">
        <v>0</v>
      </c>
      <c r="M7" s="136">
        <v>7</v>
      </c>
      <c r="N7" s="178" t="s">
        <v>98</v>
      </c>
      <c r="O7" s="13" t="s">
        <v>258</v>
      </c>
      <c r="P7" s="136">
        <v>1</v>
      </c>
      <c r="Q7" s="136">
        <v>10</v>
      </c>
      <c r="R7" s="13">
        <v>0</v>
      </c>
      <c r="S7" s="132">
        <v>3</v>
      </c>
      <c r="U7" s="1" t="str">
        <f t="shared" si="0"/>
        <v>BRAINTREE</v>
      </c>
      <c r="V7" s="23">
        <v>2</v>
      </c>
      <c r="W7" s="36">
        <f t="shared" ref="W7:W14" si="2">G8</f>
        <v>2</v>
      </c>
      <c r="X7" s="36">
        <f t="shared" ref="X7:X14" si="3">M8</f>
        <v>6</v>
      </c>
      <c r="Y7" s="36">
        <f t="shared" ref="Y7:Y14" si="4">S8</f>
        <v>8</v>
      </c>
      <c r="Z7" s="36">
        <f t="shared" ref="Z7:Z14" si="5">G21</f>
        <v>5</v>
      </c>
      <c r="AA7" s="36">
        <f t="shared" ref="AA7:AA14" si="6">M21</f>
        <v>9</v>
      </c>
      <c r="AB7" s="36">
        <f t="shared" ref="AB7:AB14" si="7">S21</f>
        <v>4</v>
      </c>
      <c r="AC7" s="36">
        <f t="shared" si="1"/>
        <v>34</v>
      </c>
    </row>
    <row r="8" spans="1:29" ht="12.75" customHeight="1" x14ac:dyDescent="0.15">
      <c r="A8" s="53" t="s">
        <v>26</v>
      </c>
      <c r="B8" s="47" t="s">
        <v>117</v>
      </c>
      <c r="C8" s="136" t="s">
        <v>276</v>
      </c>
      <c r="D8" s="13">
        <v>1</v>
      </c>
      <c r="E8" s="13">
        <v>0</v>
      </c>
      <c r="F8" s="13">
        <v>0</v>
      </c>
      <c r="G8" s="136">
        <v>2</v>
      </c>
      <c r="H8" s="178" t="s">
        <v>85</v>
      </c>
      <c r="I8" s="136" t="s">
        <v>256</v>
      </c>
      <c r="J8" s="136">
        <v>2</v>
      </c>
      <c r="K8" s="136">
        <v>12</v>
      </c>
      <c r="L8" s="136">
        <v>0</v>
      </c>
      <c r="M8" s="136">
        <v>6</v>
      </c>
      <c r="N8" s="178" t="s">
        <v>91</v>
      </c>
      <c r="O8" s="136" t="s">
        <v>327</v>
      </c>
      <c r="P8" s="136">
        <v>4</v>
      </c>
      <c r="Q8" s="136">
        <v>12</v>
      </c>
      <c r="R8" s="13">
        <v>0</v>
      </c>
      <c r="S8" s="132">
        <v>8</v>
      </c>
      <c r="U8" s="1" t="str">
        <f t="shared" si="0"/>
        <v>KEVEDON WHITE</v>
      </c>
      <c r="V8" s="17">
        <v>3</v>
      </c>
      <c r="W8" s="36">
        <f t="shared" si="2"/>
        <v>8</v>
      </c>
      <c r="X8" s="36">
        <f t="shared" si="3"/>
        <v>4</v>
      </c>
      <c r="Y8" s="36">
        <f t="shared" si="4"/>
        <v>2</v>
      </c>
      <c r="Z8" s="36">
        <f t="shared" si="5"/>
        <v>4</v>
      </c>
      <c r="AA8" s="36">
        <f t="shared" si="6"/>
        <v>7</v>
      </c>
      <c r="AB8" s="36">
        <f t="shared" si="7"/>
        <v>5</v>
      </c>
      <c r="AC8" s="36">
        <f t="shared" si="1"/>
        <v>30</v>
      </c>
    </row>
    <row r="9" spans="1:29" ht="12.75" customHeight="1" x14ac:dyDescent="0.15">
      <c r="A9" s="53" t="s">
        <v>363</v>
      </c>
      <c r="B9" s="47" t="s">
        <v>86</v>
      </c>
      <c r="C9" s="136" t="s">
        <v>288</v>
      </c>
      <c r="D9" s="13">
        <v>2</v>
      </c>
      <c r="E9" s="13">
        <v>14</v>
      </c>
      <c r="F9" s="13">
        <v>0</v>
      </c>
      <c r="G9" s="136">
        <v>8</v>
      </c>
      <c r="H9" s="178" t="s">
        <v>102</v>
      </c>
      <c r="I9" s="136" t="s">
        <v>253</v>
      </c>
      <c r="J9" s="136">
        <v>1</v>
      </c>
      <c r="K9" s="136">
        <v>7</v>
      </c>
      <c r="L9" s="136">
        <v>0</v>
      </c>
      <c r="M9" s="136">
        <v>4</v>
      </c>
      <c r="N9" s="178" t="s">
        <v>118</v>
      </c>
      <c r="O9" s="136" t="s">
        <v>243</v>
      </c>
      <c r="P9" s="136">
        <v>1</v>
      </c>
      <c r="Q9" s="136">
        <v>6</v>
      </c>
      <c r="R9" s="13">
        <v>0</v>
      </c>
      <c r="S9" s="132">
        <v>2</v>
      </c>
      <c r="U9" s="1" t="str">
        <f t="shared" si="0"/>
        <v>CHELMSFORD BLUE</v>
      </c>
      <c r="V9" s="17">
        <v>4</v>
      </c>
      <c r="W9" s="36">
        <f t="shared" si="2"/>
        <v>5</v>
      </c>
      <c r="X9" s="36">
        <f t="shared" si="3"/>
        <v>1</v>
      </c>
      <c r="Y9" s="36">
        <f t="shared" si="4"/>
        <v>1</v>
      </c>
      <c r="Z9" s="36">
        <f t="shared" si="5"/>
        <v>9</v>
      </c>
      <c r="AA9" s="36">
        <f t="shared" si="6"/>
        <v>6</v>
      </c>
      <c r="AB9" s="36">
        <f t="shared" si="7"/>
        <v>3</v>
      </c>
      <c r="AC9" s="36">
        <f t="shared" si="1"/>
        <v>25</v>
      </c>
    </row>
    <row r="10" spans="1:29" ht="12.75" customHeight="1" x14ac:dyDescent="0.15">
      <c r="A10" s="53" t="s">
        <v>216</v>
      </c>
      <c r="B10" s="47" t="s">
        <v>89</v>
      </c>
      <c r="C10" s="136" t="s">
        <v>319</v>
      </c>
      <c r="D10" s="136">
        <v>1</v>
      </c>
      <c r="E10" s="136">
        <v>12</v>
      </c>
      <c r="F10" s="136">
        <v>0</v>
      </c>
      <c r="G10" s="136">
        <v>5</v>
      </c>
      <c r="H10" s="178" t="s">
        <v>67</v>
      </c>
      <c r="I10" s="136" t="s">
        <v>242</v>
      </c>
      <c r="J10" s="136">
        <v>0</v>
      </c>
      <c r="K10" s="136">
        <v>3</v>
      </c>
      <c r="L10" s="136">
        <v>0</v>
      </c>
      <c r="M10" s="136">
        <v>1</v>
      </c>
      <c r="N10" s="178" t="s">
        <v>103</v>
      </c>
      <c r="O10" s="136" t="s">
        <v>287</v>
      </c>
      <c r="P10" s="136">
        <v>0</v>
      </c>
      <c r="Q10" s="136">
        <v>15</v>
      </c>
      <c r="R10" s="136">
        <v>0</v>
      </c>
      <c r="S10" s="132">
        <v>1</v>
      </c>
      <c r="U10" s="1" t="str">
        <f t="shared" si="0"/>
        <v>DOES</v>
      </c>
      <c r="V10" s="23">
        <v>5</v>
      </c>
      <c r="W10" s="36">
        <f t="shared" si="2"/>
        <v>9</v>
      </c>
      <c r="X10" s="36">
        <f t="shared" si="3"/>
        <v>2</v>
      </c>
      <c r="Y10" s="36">
        <f t="shared" si="4"/>
        <v>6</v>
      </c>
      <c r="Z10" s="36">
        <f t="shared" si="5"/>
        <v>1</v>
      </c>
      <c r="AA10" s="36">
        <f t="shared" si="6"/>
        <v>3</v>
      </c>
      <c r="AB10" s="36">
        <f t="shared" si="7"/>
        <v>1</v>
      </c>
      <c r="AC10" s="36">
        <f t="shared" si="1"/>
        <v>22</v>
      </c>
    </row>
    <row r="11" spans="1:29" ht="12.75" customHeight="1" x14ac:dyDescent="0.15">
      <c r="A11" s="53" t="s">
        <v>3</v>
      </c>
      <c r="B11" s="47" t="s">
        <v>93</v>
      </c>
      <c r="C11" s="136" t="s">
        <v>335</v>
      </c>
      <c r="D11" s="136">
        <v>7</v>
      </c>
      <c r="E11" s="136">
        <v>10</v>
      </c>
      <c r="F11" s="136">
        <v>0</v>
      </c>
      <c r="G11" s="136">
        <v>9</v>
      </c>
      <c r="H11" s="178" t="s">
        <v>66</v>
      </c>
      <c r="I11" s="136" t="s">
        <v>255</v>
      </c>
      <c r="J11" s="136">
        <v>0</v>
      </c>
      <c r="K11" s="136">
        <v>7</v>
      </c>
      <c r="L11" s="136">
        <v>0</v>
      </c>
      <c r="M11" s="136">
        <v>2</v>
      </c>
      <c r="N11" s="178" t="s">
        <v>83</v>
      </c>
      <c r="O11" s="136" t="s">
        <v>245</v>
      </c>
      <c r="P11" s="136">
        <v>2</v>
      </c>
      <c r="Q11" s="136">
        <v>14</v>
      </c>
      <c r="R11" s="136">
        <v>0</v>
      </c>
      <c r="S11" s="132">
        <v>6</v>
      </c>
      <c r="U11" s="1" t="str">
        <f t="shared" si="0"/>
        <v>CAPS BLUE</v>
      </c>
      <c r="V11" s="17">
        <v>6</v>
      </c>
      <c r="W11" s="36">
        <f t="shared" si="2"/>
        <v>7</v>
      </c>
      <c r="X11" s="36">
        <f t="shared" si="3"/>
        <v>9</v>
      </c>
      <c r="Y11" s="36">
        <f t="shared" si="4"/>
        <v>7</v>
      </c>
      <c r="Z11" s="36">
        <f t="shared" si="5"/>
        <v>7</v>
      </c>
      <c r="AA11" s="36">
        <f t="shared" si="6"/>
        <v>8</v>
      </c>
      <c r="AB11" s="36">
        <f t="shared" si="7"/>
        <v>9</v>
      </c>
      <c r="AC11" s="36">
        <f t="shared" si="1"/>
        <v>47</v>
      </c>
    </row>
    <row r="12" spans="1:29" ht="12.75" customHeight="1" x14ac:dyDescent="0.15">
      <c r="A12" s="53" t="s">
        <v>185</v>
      </c>
      <c r="B12" s="47" t="s">
        <v>96</v>
      </c>
      <c r="C12" s="136" t="s">
        <v>291</v>
      </c>
      <c r="D12" s="136">
        <v>2</v>
      </c>
      <c r="E12" s="136">
        <v>10</v>
      </c>
      <c r="F12" s="136">
        <v>0</v>
      </c>
      <c r="G12" s="136">
        <v>7</v>
      </c>
      <c r="H12" s="178" t="s">
        <v>94</v>
      </c>
      <c r="I12" s="136" t="s">
        <v>246</v>
      </c>
      <c r="J12" s="136">
        <v>6</v>
      </c>
      <c r="K12" s="136">
        <v>10</v>
      </c>
      <c r="L12" s="136">
        <v>0</v>
      </c>
      <c r="M12" s="136">
        <v>9</v>
      </c>
      <c r="N12" s="178" t="s">
        <v>82</v>
      </c>
      <c r="O12" s="136" t="s">
        <v>259</v>
      </c>
      <c r="P12" s="136">
        <v>4</v>
      </c>
      <c r="Q12" s="136">
        <v>4</v>
      </c>
      <c r="R12" s="136">
        <v>0</v>
      </c>
      <c r="S12" s="132">
        <v>7</v>
      </c>
      <c r="U12" s="1" t="str">
        <f t="shared" si="0"/>
        <v>CHELMSFORD RED</v>
      </c>
      <c r="V12" s="17">
        <v>7</v>
      </c>
      <c r="W12" s="36">
        <f t="shared" si="2"/>
        <v>6</v>
      </c>
      <c r="X12" s="36">
        <f t="shared" si="3"/>
        <v>3</v>
      </c>
      <c r="Y12" s="36">
        <f t="shared" si="4"/>
        <v>9</v>
      </c>
      <c r="Z12" s="36">
        <f t="shared" si="5"/>
        <v>2</v>
      </c>
      <c r="AA12" s="36">
        <f t="shared" si="6"/>
        <v>4</v>
      </c>
      <c r="AB12" s="36">
        <f t="shared" si="7"/>
        <v>6</v>
      </c>
      <c r="AC12" s="36">
        <f t="shared" si="1"/>
        <v>30</v>
      </c>
    </row>
    <row r="13" spans="1:29" ht="12.75" customHeight="1" x14ac:dyDescent="0.15">
      <c r="A13" s="53" t="s">
        <v>215</v>
      </c>
      <c r="B13" s="47" t="s">
        <v>5</v>
      </c>
      <c r="C13" s="136" t="s">
        <v>320</v>
      </c>
      <c r="D13" s="136">
        <v>1</v>
      </c>
      <c r="E13" s="136">
        <v>13</v>
      </c>
      <c r="F13" s="136">
        <v>0</v>
      </c>
      <c r="G13" s="136">
        <v>6</v>
      </c>
      <c r="H13" s="178" t="s">
        <v>4</v>
      </c>
      <c r="I13" s="136" t="s">
        <v>325</v>
      </c>
      <c r="J13" s="136">
        <v>1</v>
      </c>
      <c r="K13" s="136">
        <v>0</v>
      </c>
      <c r="L13" s="136">
        <v>0</v>
      </c>
      <c r="M13" s="136">
        <v>3</v>
      </c>
      <c r="N13" s="178" t="s">
        <v>6</v>
      </c>
      <c r="O13" s="136" t="s">
        <v>285</v>
      </c>
      <c r="P13" s="136">
        <v>9</v>
      </c>
      <c r="Q13" s="136">
        <v>2</v>
      </c>
      <c r="R13" s="136">
        <v>0</v>
      </c>
      <c r="S13" s="132">
        <v>9</v>
      </c>
      <c r="U13" s="1" t="str">
        <f t="shared" si="0"/>
        <v>CAPS RED</v>
      </c>
      <c r="V13" s="23">
        <v>8</v>
      </c>
      <c r="W13" s="36">
        <f t="shared" si="2"/>
        <v>1</v>
      </c>
      <c r="X13" s="36">
        <f t="shared" si="3"/>
        <v>5</v>
      </c>
      <c r="Y13" s="36">
        <f t="shared" si="4"/>
        <v>5</v>
      </c>
      <c r="Z13" s="36">
        <f t="shared" si="5"/>
        <v>8</v>
      </c>
      <c r="AA13" s="36">
        <f t="shared" si="6"/>
        <v>2</v>
      </c>
      <c r="AB13" s="36">
        <f t="shared" si="7"/>
        <v>8</v>
      </c>
      <c r="AC13" s="36">
        <f t="shared" si="1"/>
        <v>29</v>
      </c>
    </row>
    <row r="14" spans="1:29" ht="12.75" customHeight="1" x14ac:dyDescent="0.15">
      <c r="A14" s="53" t="s">
        <v>184</v>
      </c>
      <c r="B14" s="47" t="s">
        <v>8</v>
      </c>
      <c r="C14" s="136" t="s">
        <v>366</v>
      </c>
      <c r="D14" s="136">
        <v>0</v>
      </c>
      <c r="E14" s="136">
        <v>8</v>
      </c>
      <c r="F14" s="136">
        <v>0</v>
      </c>
      <c r="G14" s="136">
        <v>1</v>
      </c>
      <c r="H14" s="178" t="s">
        <v>35</v>
      </c>
      <c r="I14" s="136" t="s">
        <v>244</v>
      </c>
      <c r="J14" s="136">
        <v>2</v>
      </c>
      <c r="K14" s="136">
        <v>10</v>
      </c>
      <c r="L14" s="136">
        <v>0</v>
      </c>
      <c r="M14" s="136">
        <v>5</v>
      </c>
      <c r="N14" s="178" t="s">
        <v>42</v>
      </c>
      <c r="O14" s="136" t="s">
        <v>272</v>
      </c>
      <c r="P14" s="136">
        <v>2</v>
      </c>
      <c r="Q14" s="136">
        <v>12</v>
      </c>
      <c r="R14" s="136">
        <v>8</v>
      </c>
      <c r="S14" s="132">
        <v>5</v>
      </c>
      <c r="U14" s="1" t="str">
        <f t="shared" si="0"/>
        <v>KEVEDON BLACK</v>
      </c>
      <c r="V14" s="17">
        <v>9</v>
      </c>
      <c r="W14" s="36">
        <f t="shared" si="2"/>
        <v>3</v>
      </c>
      <c r="X14" s="36">
        <f t="shared" si="3"/>
        <v>8</v>
      </c>
      <c r="Y14" s="36">
        <f t="shared" si="4"/>
        <v>4</v>
      </c>
      <c r="Z14" s="36">
        <f t="shared" si="5"/>
        <v>3</v>
      </c>
      <c r="AA14" s="36">
        <f t="shared" si="6"/>
        <v>5</v>
      </c>
      <c r="AB14" s="36">
        <f t="shared" si="7"/>
        <v>2</v>
      </c>
      <c r="AC14" s="36">
        <f t="shared" si="1"/>
        <v>25</v>
      </c>
    </row>
    <row r="15" spans="1:29" ht="15" thickBot="1" x14ac:dyDescent="0.2">
      <c r="A15" s="54" t="s">
        <v>364</v>
      </c>
      <c r="B15" s="78" t="s">
        <v>20</v>
      </c>
      <c r="C15" s="222" t="s">
        <v>277</v>
      </c>
      <c r="D15" s="222">
        <v>1</v>
      </c>
      <c r="E15" s="222">
        <v>3</v>
      </c>
      <c r="F15" s="222">
        <v>0</v>
      </c>
      <c r="G15" s="222">
        <v>3</v>
      </c>
      <c r="H15" s="196" t="s">
        <v>21</v>
      </c>
      <c r="I15" s="222" t="s">
        <v>257</v>
      </c>
      <c r="J15" s="222">
        <v>3</v>
      </c>
      <c r="K15" s="222">
        <v>10</v>
      </c>
      <c r="L15" s="222">
        <v>0</v>
      </c>
      <c r="M15" s="222">
        <v>8</v>
      </c>
      <c r="N15" s="196" t="s">
        <v>22</v>
      </c>
      <c r="O15" s="222" t="s">
        <v>367</v>
      </c>
      <c r="P15" s="222">
        <v>1</v>
      </c>
      <c r="Q15" s="222">
        <v>12</v>
      </c>
      <c r="R15" s="222">
        <v>0</v>
      </c>
      <c r="S15" s="115">
        <v>4</v>
      </c>
      <c r="U15" s="1"/>
      <c r="V15" s="17"/>
      <c r="W15" s="195">
        <f>SUM(W6:W14)</f>
        <v>45</v>
      </c>
      <c r="X15" s="195">
        <f t="shared" ref="X15:AC15" si="8">SUM(X6:X14)</f>
        <v>45</v>
      </c>
      <c r="Y15" s="195">
        <f t="shared" si="8"/>
        <v>45</v>
      </c>
      <c r="Z15" s="195">
        <f t="shared" si="8"/>
        <v>45</v>
      </c>
      <c r="AA15" s="195">
        <f t="shared" si="8"/>
        <v>44</v>
      </c>
      <c r="AB15" s="195">
        <f t="shared" si="8"/>
        <v>45</v>
      </c>
      <c r="AC15" s="195">
        <f t="shared" si="8"/>
        <v>269</v>
      </c>
    </row>
    <row r="16" spans="1:29" ht="12.75" customHeight="1" x14ac:dyDescent="0.15">
      <c r="A16" s="16"/>
      <c r="B16" s="39"/>
      <c r="C16" s="16"/>
      <c r="D16" s="20"/>
      <c r="E16" s="20"/>
      <c r="F16" s="20"/>
      <c r="G16" s="27"/>
      <c r="H16" s="27"/>
      <c r="I16" s="26"/>
      <c r="J16" s="20"/>
      <c r="K16" s="20"/>
      <c r="L16" s="20"/>
      <c r="M16" s="27"/>
      <c r="N16" s="27"/>
      <c r="O16" s="26"/>
      <c r="P16" s="20"/>
      <c r="Q16" s="20"/>
      <c r="R16" s="20"/>
      <c r="S16" s="27"/>
      <c r="AC16" s="38"/>
    </row>
    <row r="17" spans="1:19" ht="12.75" customHeight="1" thickBot="1" x14ac:dyDescent="0.2">
      <c r="A17" s="4"/>
      <c r="B17" s="14"/>
      <c r="C17" s="4"/>
      <c r="D17" s="5"/>
      <c r="E17" s="5"/>
      <c r="F17" s="5"/>
      <c r="G17" s="14"/>
      <c r="H17" s="14"/>
      <c r="I17" s="4"/>
      <c r="J17" s="5"/>
      <c r="K17" s="5"/>
      <c r="L17" s="5"/>
      <c r="M17" s="14"/>
      <c r="N17" s="14"/>
      <c r="O17" s="4"/>
      <c r="P17" s="5"/>
      <c r="Q17" s="5"/>
      <c r="R17" s="5"/>
      <c r="S17" s="14"/>
    </row>
    <row r="18" spans="1:19" ht="12.75" customHeight="1" x14ac:dyDescent="0.15">
      <c r="A18" s="76" t="s">
        <v>9</v>
      </c>
      <c r="B18" s="41"/>
      <c r="C18" s="42" t="s">
        <v>360</v>
      </c>
      <c r="D18" s="43"/>
      <c r="E18" s="43"/>
      <c r="F18" s="43"/>
      <c r="G18" s="44"/>
      <c r="H18" s="49"/>
      <c r="I18" s="42" t="s">
        <v>361</v>
      </c>
      <c r="J18" s="43"/>
      <c r="K18" s="43"/>
      <c r="L18" s="43"/>
      <c r="M18" s="44"/>
      <c r="N18" s="49"/>
      <c r="O18" s="42" t="s">
        <v>362</v>
      </c>
      <c r="P18" s="43"/>
      <c r="Q18" s="43"/>
      <c r="R18" s="43"/>
      <c r="S18" s="44"/>
    </row>
    <row r="19" spans="1:19" ht="12.75" customHeight="1" x14ac:dyDescent="0.15">
      <c r="A19" s="218" t="s">
        <v>138</v>
      </c>
      <c r="B19" s="219" t="s">
        <v>63</v>
      </c>
      <c r="C19" s="21" t="s">
        <v>64</v>
      </c>
      <c r="D19" s="22" t="s">
        <v>59</v>
      </c>
      <c r="E19" s="22" t="s">
        <v>60</v>
      </c>
      <c r="F19" s="22" t="s">
        <v>61</v>
      </c>
      <c r="G19" s="220" t="s">
        <v>65</v>
      </c>
      <c r="H19" s="221" t="s">
        <v>63</v>
      </c>
      <c r="I19" s="21" t="s">
        <v>64</v>
      </c>
      <c r="J19" s="22" t="s">
        <v>59</v>
      </c>
      <c r="K19" s="22" t="s">
        <v>60</v>
      </c>
      <c r="L19" s="22" t="s">
        <v>61</v>
      </c>
      <c r="M19" s="220" t="s">
        <v>65</v>
      </c>
      <c r="N19" s="221" t="s">
        <v>63</v>
      </c>
      <c r="O19" s="21" t="s">
        <v>64</v>
      </c>
      <c r="P19" s="22" t="s">
        <v>59</v>
      </c>
      <c r="Q19" s="22" t="s">
        <v>60</v>
      </c>
      <c r="R19" s="22" t="s">
        <v>61</v>
      </c>
      <c r="S19" s="220" t="s">
        <v>65</v>
      </c>
    </row>
    <row r="20" spans="1:19" ht="12.75" customHeight="1" x14ac:dyDescent="0.15">
      <c r="A20" s="53" t="str">
        <f t="shared" ref="A20:A28" si="9">A7</f>
        <v>HARWICH</v>
      </c>
      <c r="B20" s="47" t="s">
        <v>95</v>
      </c>
      <c r="C20" s="131" t="s">
        <v>261</v>
      </c>
      <c r="D20" s="13">
        <v>3</v>
      </c>
      <c r="E20" s="13">
        <v>3</v>
      </c>
      <c r="F20" s="13">
        <v>0</v>
      </c>
      <c r="G20" s="136">
        <v>6</v>
      </c>
      <c r="H20" s="178" t="s">
        <v>121</v>
      </c>
      <c r="I20" s="131" t="s">
        <v>177</v>
      </c>
      <c r="J20" s="136">
        <v>0</v>
      </c>
      <c r="K20" s="136">
        <v>0</v>
      </c>
      <c r="L20" s="13">
        <v>0</v>
      </c>
      <c r="M20" s="136">
        <v>0</v>
      </c>
      <c r="N20" s="178" t="s">
        <v>80</v>
      </c>
      <c r="O20" s="131" t="s">
        <v>295</v>
      </c>
      <c r="P20" s="136">
        <v>5</v>
      </c>
      <c r="Q20" s="136">
        <v>4</v>
      </c>
      <c r="R20" s="136">
        <v>0</v>
      </c>
      <c r="S20" s="132">
        <v>7</v>
      </c>
    </row>
    <row r="21" spans="1:19" ht="12.75" customHeight="1" x14ac:dyDescent="0.15">
      <c r="A21" s="53" t="str">
        <f t="shared" si="9"/>
        <v>BRAINTREE</v>
      </c>
      <c r="B21" s="47" t="s">
        <v>88</v>
      </c>
      <c r="C21" s="131" t="s">
        <v>247</v>
      </c>
      <c r="D21" s="13">
        <v>3</v>
      </c>
      <c r="E21" s="13">
        <v>2</v>
      </c>
      <c r="F21" s="13">
        <v>0</v>
      </c>
      <c r="G21" s="136">
        <v>5</v>
      </c>
      <c r="H21" s="178" t="s">
        <v>92</v>
      </c>
      <c r="I21" s="131" t="s">
        <v>292</v>
      </c>
      <c r="J21" s="136">
        <v>3</v>
      </c>
      <c r="K21" s="136">
        <v>12</v>
      </c>
      <c r="L21" s="13">
        <v>0</v>
      </c>
      <c r="M21" s="136">
        <v>9</v>
      </c>
      <c r="N21" s="178" t="s">
        <v>84</v>
      </c>
      <c r="O21" s="131" t="s">
        <v>284</v>
      </c>
      <c r="P21" s="136">
        <v>3</v>
      </c>
      <c r="Q21" s="136">
        <v>7</v>
      </c>
      <c r="R21" s="13">
        <v>0</v>
      </c>
      <c r="S21" s="132">
        <v>4</v>
      </c>
    </row>
    <row r="22" spans="1:19" ht="12.75" customHeight="1" x14ac:dyDescent="0.15">
      <c r="A22" s="53" t="str">
        <f t="shared" si="9"/>
        <v>KEVEDON WHITE</v>
      </c>
      <c r="B22" s="47" t="s">
        <v>79</v>
      </c>
      <c r="C22" s="131" t="s">
        <v>270</v>
      </c>
      <c r="D22" s="13">
        <v>2</v>
      </c>
      <c r="E22" s="13">
        <v>12</v>
      </c>
      <c r="F22" s="13">
        <v>0</v>
      </c>
      <c r="G22" s="136">
        <v>4</v>
      </c>
      <c r="H22" s="178" t="s">
        <v>90</v>
      </c>
      <c r="I22" s="131" t="s">
        <v>266</v>
      </c>
      <c r="J22" s="136">
        <v>2</v>
      </c>
      <c r="K22" s="136">
        <v>3</v>
      </c>
      <c r="L22" s="13">
        <v>0</v>
      </c>
      <c r="M22" s="136">
        <v>7</v>
      </c>
      <c r="N22" s="178" t="s">
        <v>100</v>
      </c>
      <c r="O22" s="131" t="s">
        <v>322</v>
      </c>
      <c r="P22" s="136">
        <v>3</v>
      </c>
      <c r="Q22" s="136">
        <v>9</v>
      </c>
      <c r="R22" s="13">
        <v>0</v>
      </c>
      <c r="S22" s="132">
        <v>5</v>
      </c>
    </row>
    <row r="23" spans="1:19" ht="12.75" customHeight="1" x14ac:dyDescent="0.15">
      <c r="A23" s="53" t="str">
        <f t="shared" si="9"/>
        <v>CHELMSFORD BLUE</v>
      </c>
      <c r="B23" s="47" t="s">
        <v>119</v>
      </c>
      <c r="C23" s="131" t="s">
        <v>279</v>
      </c>
      <c r="D23" s="136">
        <v>4</v>
      </c>
      <c r="E23" s="136">
        <v>4</v>
      </c>
      <c r="F23" s="136">
        <v>0</v>
      </c>
      <c r="G23" s="136">
        <v>9</v>
      </c>
      <c r="H23" s="178" t="s">
        <v>115</v>
      </c>
      <c r="I23" s="131" t="s">
        <v>252</v>
      </c>
      <c r="J23" s="136">
        <v>2</v>
      </c>
      <c r="K23" s="136">
        <v>2</v>
      </c>
      <c r="L23" s="136">
        <v>0</v>
      </c>
      <c r="M23" s="136">
        <v>6</v>
      </c>
      <c r="N23" s="178" t="s">
        <v>123</v>
      </c>
      <c r="O23" s="131" t="s">
        <v>271</v>
      </c>
      <c r="P23" s="136">
        <v>3</v>
      </c>
      <c r="Q23" s="136">
        <v>3</v>
      </c>
      <c r="R23" s="136">
        <v>0</v>
      </c>
      <c r="S23" s="132">
        <v>3</v>
      </c>
    </row>
    <row r="24" spans="1:19" ht="12.75" customHeight="1" x14ac:dyDescent="0.15">
      <c r="A24" s="53" t="str">
        <f t="shared" si="9"/>
        <v>DOES</v>
      </c>
      <c r="B24" s="47" t="s">
        <v>120</v>
      </c>
      <c r="C24" s="131" t="s">
        <v>290</v>
      </c>
      <c r="D24" s="136">
        <v>1</v>
      </c>
      <c r="E24" s="136">
        <v>8</v>
      </c>
      <c r="F24" s="136">
        <v>0</v>
      </c>
      <c r="G24" s="136">
        <v>1</v>
      </c>
      <c r="H24" s="178" t="s">
        <v>122</v>
      </c>
      <c r="I24" s="131" t="s">
        <v>282</v>
      </c>
      <c r="J24" s="136">
        <v>1</v>
      </c>
      <c r="K24" s="136">
        <v>11</v>
      </c>
      <c r="L24" s="136">
        <v>8</v>
      </c>
      <c r="M24" s="136">
        <v>3</v>
      </c>
      <c r="N24" s="178" t="s">
        <v>87</v>
      </c>
      <c r="O24" s="131" t="s">
        <v>219</v>
      </c>
      <c r="P24" s="136">
        <v>1</v>
      </c>
      <c r="Q24" s="136">
        <v>14</v>
      </c>
      <c r="R24" s="136">
        <v>0</v>
      </c>
      <c r="S24" s="132">
        <v>1</v>
      </c>
    </row>
    <row r="25" spans="1:19" ht="12.75" customHeight="1" x14ac:dyDescent="0.15">
      <c r="A25" s="53" t="str">
        <f t="shared" si="9"/>
        <v>CAPS BLUE</v>
      </c>
      <c r="B25" s="47" t="s">
        <v>97</v>
      </c>
      <c r="C25" s="131" t="s">
        <v>274</v>
      </c>
      <c r="D25" s="136">
        <v>3</v>
      </c>
      <c r="E25" s="136">
        <v>8</v>
      </c>
      <c r="F25" s="136">
        <v>0</v>
      </c>
      <c r="G25" s="136">
        <v>7</v>
      </c>
      <c r="H25" s="178" t="s">
        <v>116</v>
      </c>
      <c r="I25" s="131" t="s">
        <v>368</v>
      </c>
      <c r="J25" s="136">
        <v>2</v>
      </c>
      <c r="K25" s="136">
        <v>15</v>
      </c>
      <c r="L25" s="136">
        <v>0</v>
      </c>
      <c r="M25" s="136">
        <v>8</v>
      </c>
      <c r="N25" s="178" t="s">
        <v>81</v>
      </c>
      <c r="O25" s="131" t="s">
        <v>283</v>
      </c>
      <c r="P25" s="136">
        <v>5</v>
      </c>
      <c r="Q25" s="136">
        <v>13</v>
      </c>
      <c r="R25" s="136">
        <v>0</v>
      </c>
      <c r="S25" s="132">
        <v>9</v>
      </c>
    </row>
    <row r="26" spans="1:19" ht="12.75" customHeight="1" x14ac:dyDescent="0.15">
      <c r="A26" s="53" t="str">
        <f t="shared" si="9"/>
        <v>CHELMSFORD RED</v>
      </c>
      <c r="B26" s="47" t="s">
        <v>37</v>
      </c>
      <c r="C26" s="131" t="s">
        <v>248</v>
      </c>
      <c r="D26" s="136">
        <v>2</v>
      </c>
      <c r="E26" s="136">
        <v>0</v>
      </c>
      <c r="F26" s="136">
        <v>0</v>
      </c>
      <c r="G26" s="136">
        <v>2</v>
      </c>
      <c r="H26" s="178" t="s">
        <v>44</v>
      </c>
      <c r="I26" s="131" t="s">
        <v>265</v>
      </c>
      <c r="J26" s="136">
        <v>1</v>
      </c>
      <c r="K26" s="136">
        <v>14</v>
      </c>
      <c r="L26" s="136">
        <v>0</v>
      </c>
      <c r="M26" s="136">
        <v>4</v>
      </c>
      <c r="N26" s="178" t="s">
        <v>7</v>
      </c>
      <c r="O26" s="131" t="s">
        <v>293</v>
      </c>
      <c r="P26" s="136">
        <v>3</v>
      </c>
      <c r="Q26" s="136">
        <v>13</v>
      </c>
      <c r="R26" s="136">
        <v>0</v>
      </c>
      <c r="S26" s="132">
        <v>6</v>
      </c>
    </row>
    <row r="27" spans="1:19" ht="12.75" customHeight="1" x14ac:dyDescent="0.15">
      <c r="A27" s="53" t="str">
        <f t="shared" si="9"/>
        <v>CAPS RED</v>
      </c>
      <c r="B27" s="47" t="s">
        <v>43</v>
      </c>
      <c r="C27" s="131" t="s">
        <v>268</v>
      </c>
      <c r="D27" s="136">
        <v>3</v>
      </c>
      <c r="E27" s="136">
        <v>15</v>
      </c>
      <c r="F27" s="136">
        <v>0</v>
      </c>
      <c r="G27" s="136">
        <v>8</v>
      </c>
      <c r="H27" s="178" t="s">
        <v>151</v>
      </c>
      <c r="I27" s="131" t="s">
        <v>369</v>
      </c>
      <c r="J27" s="136">
        <v>1</v>
      </c>
      <c r="K27" s="136">
        <v>9</v>
      </c>
      <c r="L27" s="136">
        <v>8</v>
      </c>
      <c r="M27" s="136">
        <v>2</v>
      </c>
      <c r="N27" s="178" t="s">
        <v>36</v>
      </c>
      <c r="O27" s="131" t="s">
        <v>318</v>
      </c>
      <c r="P27" s="136">
        <v>5</v>
      </c>
      <c r="Q27" s="136">
        <v>7</v>
      </c>
      <c r="R27" s="136">
        <v>0</v>
      </c>
      <c r="S27" s="132">
        <v>8</v>
      </c>
    </row>
    <row r="28" spans="1:19" ht="15" thickBot="1" x14ac:dyDescent="0.2">
      <c r="A28" s="54" t="str">
        <f t="shared" si="9"/>
        <v>KEVEDON BLACK</v>
      </c>
      <c r="B28" s="78" t="s">
        <v>23</v>
      </c>
      <c r="C28" s="223" t="s">
        <v>249</v>
      </c>
      <c r="D28" s="222">
        <v>2</v>
      </c>
      <c r="E28" s="222">
        <v>10</v>
      </c>
      <c r="F28" s="222">
        <v>0</v>
      </c>
      <c r="G28" s="222">
        <v>3</v>
      </c>
      <c r="H28" s="196" t="s">
        <v>24</v>
      </c>
      <c r="I28" s="223" t="s">
        <v>269</v>
      </c>
      <c r="J28" s="222">
        <v>2</v>
      </c>
      <c r="K28" s="222">
        <v>1</v>
      </c>
      <c r="L28" s="222">
        <v>8</v>
      </c>
      <c r="M28" s="222">
        <v>5</v>
      </c>
      <c r="N28" s="196" t="s">
        <v>25</v>
      </c>
      <c r="O28" s="223" t="s">
        <v>286</v>
      </c>
      <c r="P28" s="222">
        <v>1</v>
      </c>
      <c r="Q28" s="222">
        <v>9</v>
      </c>
      <c r="R28" s="222">
        <v>0</v>
      </c>
      <c r="S28" s="115">
        <v>2</v>
      </c>
    </row>
    <row r="29" spans="1:19" ht="12.75" customHeight="1" x14ac:dyDescent="0.15">
      <c r="A29" s="4"/>
      <c r="B29" s="14"/>
      <c r="C29" s="4"/>
      <c r="D29" s="5"/>
      <c r="E29" s="5"/>
      <c r="F29" s="5"/>
      <c r="G29" s="14"/>
      <c r="H29" s="14"/>
      <c r="I29" s="4"/>
      <c r="J29" s="5"/>
      <c r="K29" s="5"/>
      <c r="L29" s="5"/>
      <c r="M29" s="14"/>
      <c r="N29" s="14"/>
      <c r="O29" s="4"/>
      <c r="P29" s="5"/>
      <c r="Q29" s="5"/>
      <c r="R29" s="5"/>
      <c r="S29" s="14"/>
    </row>
    <row r="30" spans="1:19" ht="12.75" customHeight="1" x14ac:dyDescent="0.15">
      <c r="A30" s="4"/>
      <c r="B30" s="14"/>
      <c r="C30" s="4"/>
      <c r="D30" s="5"/>
      <c r="E30" s="5"/>
      <c r="F30" s="5"/>
      <c r="G30" s="14"/>
      <c r="H30" s="14"/>
      <c r="I30" s="4"/>
      <c r="J30" s="5"/>
      <c r="K30" s="5"/>
      <c r="L30" s="5"/>
      <c r="M30" s="14"/>
      <c r="N30" s="14"/>
      <c r="O30" s="4"/>
      <c r="P30" s="5"/>
      <c r="Q30" s="5"/>
      <c r="R30" s="5"/>
      <c r="S30" s="14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71"/>
  <sheetViews>
    <sheetView topLeftCell="A2" workbookViewId="0">
      <selection activeCell="N19" sqref="N19:S26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7.3320312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1" width="4.1640625" bestFit="1" customWidth="1"/>
    <col min="12" max="12" width="3.1640625" bestFit="1" customWidth="1"/>
    <col min="13" max="13" width="6.33203125" bestFit="1" customWidth="1"/>
    <col min="14" max="14" width="5.6640625" customWidth="1"/>
    <col min="15" max="15" width="17.66406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8.1640625" customWidth="1"/>
    <col min="22" max="22" width="4.33203125" bestFit="1" customWidth="1"/>
    <col min="23" max="23" width="3.5" bestFit="1" customWidth="1"/>
    <col min="24" max="24" width="3" bestFit="1" customWidth="1"/>
    <col min="25" max="25" width="3.5" bestFit="1" customWidth="1"/>
    <col min="26" max="26" width="3.6640625" bestFit="1" customWidth="1"/>
    <col min="27" max="28" width="3.5" bestFit="1" customWidth="1"/>
    <col min="29" max="29" width="6.33203125" bestFit="1" customWidth="1"/>
  </cols>
  <sheetData>
    <row r="1" spans="1:29" ht="23" x14ac:dyDescent="0.25">
      <c r="A1" s="6" t="s">
        <v>18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12.75" customHeight="1" x14ac:dyDescent="0.15">
      <c r="A5" s="76" t="s">
        <v>9</v>
      </c>
      <c r="B5" s="41"/>
      <c r="C5" s="42" t="s">
        <v>53</v>
      </c>
      <c r="D5" s="43"/>
      <c r="E5" s="43"/>
      <c r="F5" s="43"/>
      <c r="G5" s="44"/>
      <c r="H5" s="49"/>
      <c r="I5" s="42" t="s">
        <v>54</v>
      </c>
      <c r="J5" s="43"/>
      <c r="K5" s="43"/>
      <c r="L5" s="43"/>
      <c r="M5" s="44"/>
      <c r="N5" s="49"/>
      <c r="O5" s="52" t="s">
        <v>55</v>
      </c>
      <c r="P5" s="43"/>
      <c r="Q5" s="43"/>
      <c r="R5" s="43"/>
      <c r="S5" s="44"/>
      <c r="U5" s="1"/>
      <c r="V5" s="3" t="s">
        <v>63</v>
      </c>
      <c r="W5" s="11" t="s">
        <v>109</v>
      </c>
      <c r="X5" s="11" t="s">
        <v>110</v>
      </c>
      <c r="Y5" s="11" t="s">
        <v>108</v>
      </c>
      <c r="Z5" s="11" t="s">
        <v>111</v>
      </c>
      <c r="AA5" s="11" t="s">
        <v>112</v>
      </c>
      <c r="AB5" s="11" t="s">
        <v>113</v>
      </c>
      <c r="AC5" s="3" t="s">
        <v>65</v>
      </c>
    </row>
    <row r="6" spans="1:29" ht="12.75" customHeight="1" x14ac:dyDescent="0.15">
      <c r="A6" s="218" t="s">
        <v>138</v>
      </c>
      <c r="B6" s="219" t="s">
        <v>63</v>
      </c>
      <c r="C6" s="21" t="s">
        <v>64</v>
      </c>
      <c r="D6" s="22" t="s">
        <v>59</v>
      </c>
      <c r="E6" s="22" t="s">
        <v>60</v>
      </c>
      <c r="F6" s="22" t="s">
        <v>61</v>
      </c>
      <c r="G6" s="220" t="s">
        <v>65</v>
      </c>
      <c r="H6" s="221" t="s">
        <v>63</v>
      </c>
      <c r="I6" s="21" t="s">
        <v>64</v>
      </c>
      <c r="J6" s="22" t="s">
        <v>59</v>
      </c>
      <c r="K6" s="22" t="s">
        <v>60</v>
      </c>
      <c r="L6" s="22" t="s">
        <v>61</v>
      </c>
      <c r="M6" s="220" t="s">
        <v>65</v>
      </c>
      <c r="N6" s="221" t="s">
        <v>63</v>
      </c>
      <c r="O6" s="48" t="s">
        <v>64</v>
      </c>
      <c r="P6" s="22" t="s">
        <v>59</v>
      </c>
      <c r="Q6" s="22" t="s">
        <v>60</v>
      </c>
      <c r="R6" s="22" t="s">
        <v>61</v>
      </c>
      <c r="S6" s="220" t="s">
        <v>65</v>
      </c>
      <c r="U6" s="1" t="str">
        <f t="shared" ref="U6:U13" si="0">A7</f>
        <v>BRAINTREE</v>
      </c>
      <c r="V6" s="17">
        <v>1</v>
      </c>
      <c r="W6" s="36">
        <f>G7</f>
        <v>7</v>
      </c>
      <c r="X6" s="36">
        <f>M7</f>
        <v>4</v>
      </c>
      <c r="Y6" s="36">
        <f>S7</f>
        <v>3</v>
      </c>
      <c r="Z6" s="36">
        <f>G19</f>
        <v>3.5</v>
      </c>
      <c r="AA6" s="36">
        <f>M19</f>
        <v>7</v>
      </c>
      <c r="AB6" s="36">
        <f>S19</f>
        <v>6</v>
      </c>
      <c r="AC6" s="36">
        <f t="shared" ref="AC6:AC13" si="1">SUM(W6:AB6)</f>
        <v>30.5</v>
      </c>
    </row>
    <row r="7" spans="1:29" ht="12.75" customHeight="1" x14ac:dyDescent="0.15">
      <c r="A7" s="53" t="s">
        <v>26</v>
      </c>
      <c r="B7" s="47" t="s">
        <v>99</v>
      </c>
      <c r="C7" s="13" t="s">
        <v>372</v>
      </c>
      <c r="D7" s="13">
        <v>5</v>
      </c>
      <c r="E7" s="13">
        <v>9</v>
      </c>
      <c r="F7" s="13">
        <v>0</v>
      </c>
      <c r="G7" s="136">
        <v>7</v>
      </c>
      <c r="H7" s="178" t="s">
        <v>85</v>
      </c>
      <c r="I7" s="13" t="s">
        <v>373</v>
      </c>
      <c r="J7" s="136">
        <v>1</v>
      </c>
      <c r="K7" s="136">
        <v>10</v>
      </c>
      <c r="L7" s="136">
        <v>0</v>
      </c>
      <c r="M7" s="136">
        <v>4</v>
      </c>
      <c r="N7" s="178" t="s">
        <v>83</v>
      </c>
      <c r="O7" s="13" t="s">
        <v>327</v>
      </c>
      <c r="P7" s="136">
        <v>0</v>
      </c>
      <c r="Q7" s="136">
        <v>12</v>
      </c>
      <c r="R7" s="136">
        <v>0</v>
      </c>
      <c r="S7" s="132">
        <v>3</v>
      </c>
      <c r="U7" s="1" t="str">
        <f t="shared" si="0"/>
        <v>KELVEDON WHITE</v>
      </c>
      <c r="V7" s="23">
        <v>2</v>
      </c>
      <c r="W7" s="36">
        <f t="shared" ref="W7:W13" si="2">G8</f>
        <v>6</v>
      </c>
      <c r="X7" s="36">
        <f t="shared" ref="X7:X13" si="3">M8</f>
        <v>1</v>
      </c>
      <c r="Y7" s="36">
        <f t="shared" ref="Y7:Y13" si="4">S8</f>
        <v>6</v>
      </c>
      <c r="Z7" s="36">
        <f t="shared" ref="Z7:Z13" si="5">G20</f>
        <v>1</v>
      </c>
      <c r="AA7" s="36">
        <f t="shared" ref="AA7:AA13" si="6">M20</f>
        <v>8</v>
      </c>
      <c r="AB7" s="36">
        <f t="shared" ref="AB7:AB13" si="7">S20</f>
        <v>7</v>
      </c>
      <c r="AC7" s="36">
        <f t="shared" si="1"/>
        <v>29</v>
      </c>
    </row>
    <row r="8" spans="1:29" ht="12.75" customHeight="1" x14ac:dyDescent="0.15">
      <c r="A8" s="53" t="s">
        <v>214</v>
      </c>
      <c r="B8" s="47" t="s">
        <v>117</v>
      </c>
      <c r="C8" s="136" t="s">
        <v>253</v>
      </c>
      <c r="D8" s="13">
        <v>4</v>
      </c>
      <c r="E8" s="13">
        <v>12</v>
      </c>
      <c r="F8" s="13">
        <v>0</v>
      </c>
      <c r="G8" s="136">
        <v>6</v>
      </c>
      <c r="H8" s="178" t="s">
        <v>4</v>
      </c>
      <c r="I8" s="136" t="s">
        <v>266</v>
      </c>
      <c r="J8" s="136">
        <v>0</v>
      </c>
      <c r="K8" s="136">
        <v>14</v>
      </c>
      <c r="L8" s="136">
        <v>0</v>
      </c>
      <c r="M8" s="136">
        <v>1</v>
      </c>
      <c r="N8" s="129" t="s">
        <v>98</v>
      </c>
      <c r="O8" s="136" t="s">
        <v>257</v>
      </c>
      <c r="P8" s="136">
        <v>2</v>
      </c>
      <c r="Q8" s="136">
        <v>2</v>
      </c>
      <c r="R8" s="136">
        <v>8</v>
      </c>
      <c r="S8" s="132">
        <v>6</v>
      </c>
      <c r="U8" s="1" t="str">
        <f t="shared" si="0"/>
        <v>CHELMSFORD RED</v>
      </c>
      <c r="V8" s="17">
        <v>3</v>
      </c>
      <c r="W8" s="36">
        <f t="shared" si="2"/>
        <v>4.5</v>
      </c>
      <c r="X8" s="36">
        <f t="shared" si="3"/>
        <v>5.5</v>
      </c>
      <c r="Y8" s="36">
        <f t="shared" si="4"/>
        <v>7</v>
      </c>
      <c r="Z8" s="36">
        <f t="shared" si="5"/>
        <v>2</v>
      </c>
      <c r="AA8" s="36">
        <f t="shared" si="6"/>
        <v>2</v>
      </c>
      <c r="AB8" s="36">
        <f t="shared" si="7"/>
        <v>5</v>
      </c>
      <c r="AC8" s="36">
        <f t="shared" si="1"/>
        <v>26</v>
      </c>
    </row>
    <row r="9" spans="1:29" ht="12.75" customHeight="1" x14ac:dyDescent="0.15">
      <c r="A9" s="53" t="s">
        <v>215</v>
      </c>
      <c r="B9" s="47" t="s">
        <v>86</v>
      </c>
      <c r="C9" s="136" t="s">
        <v>320</v>
      </c>
      <c r="D9" s="13">
        <v>2</v>
      </c>
      <c r="E9" s="13">
        <v>8</v>
      </c>
      <c r="F9" s="13">
        <v>0</v>
      </c>
      <c r="G9" s="136">
        <v>4.5</v>
      </c>
      <c r="H9" s="178" t="s">
        <v>35</v>
      </c>
      <c r="I9" s="136" t="s">
        <v>293</v>
      </c>
      <c r="J9" s="136">
        <v>1</v>
      </c>
      <c r="K9" s="136">
        <v>11</v>
      </c>
      <c r="L9" s="136">
        <v>0</v>
      </c>
      <c r="M9" s="136">
        <v>5.5</v>
      </c>
      <c r="N9" s="178" t="s">
        <v>6</v>
      </c>
      <c r="O9" s="136" t="s">
        <v>265</v>
      </c>
      <c r="P9" s="136">
        <v>3</v>
      </c>
      <c r="Q9" s="136">
        <v>3</v>
      </c>
      <c r="R9" s="136">
        <v>0</v>
      </c>
      <c r="S9" s="132">
        <v>7</v>
      </c>
      <c r="U9" s="1" t="str">
        <f t="shared" si="0"/>
        <v>CAPS BLUE</v>
      </c>
      <c r="V9" s="17">
        <v>4</v>
      </c>
      <c r="W9" s="36">
        <f t="shared" si="2"/>
        <v>8</v>
      </c>
      <c r="X9" s="36">
        <f t="shared" si="3"/>
        <v>7</v>
      </c>
      <c r="Y9" s="36">
        <f t="shared" si="4"/>
        <v>4</v>
      </c>
      <c r="Z9" s="36">
        <f t="shared" si="5"/>
        <v>8</v>
      </c>
      <c r="AA9" s="36">
        <f t="shared" si="6"/>
        <v>5</v>
      </c>
      <c r="AB9" s="36">
        <f t="shared" si="7"/>
        <v>3</v>
      </c>
      <c r="AC9" s="36">
        <f t="shared" si="1"/>
        <v>35</v>
      </c>
    </row>
    <row r="10" spans="1:29" ht="12.75" customHeight="1" x14ac:dyDescent="0.15">
      <c r="A10" s="53" t="s">
        <v>185</v>
      </c>
      <c r="B10" s="47" t="s">
        <v>89</v>
      </c>
      <c r="C10" s="136" t="s">
        <v>259</v>
      </c>
      <c r="D10" s="136">
        <v>7</v>
      </c>
      <c r="E10" s="136">
        <v>14</v>
      </c>
      <c r="F10" s="136">
        <v>0</v>
      </c>
      <c r="G10" s="136">
        <v>8</v>
      </c>
      <c r="H10" s="178" t="s">
        <v>66</v>
      </c>
      <c r="I10" s="136" t="s">
        <v>263</v>
      </c>
      <c r="J10" s="136">
        <v>2</v>
      </c>
      <c r="K10" s="136">
        <v>1</v>
      </c>
      <c r="L10" s="136">
        <v>0</v>
      </c>
      <c r="M10" s="136">
        <v>7</v>
      </c>
      <c r="N10" s="178" t="s">
        <v>103</v>
      </c>
      <c r="O10" s="136" t="s">
        <v>283</v>
      </c>
      <c r="P10" s="136">
        <v>1</v>
      </c>
      <c r="Q10" s="136">
        <v>3</v>
      </c>
      <c r="R10" s="136">
        <v>8</v>
      </c>
      <c r="S10" s="132">
        <v>4</v>
      </c>
      <c r="U10" s="1" t="str">
        <f t="shared" si="0"/>
        <v>CHELMSFORD BLUE</v>
      </c>
      <c r="V10" s="23">
        <v>5</v>
      </c>
      <c r="W10" s="36">
        <f t="shared" si="2"/>
        <v>3</v>
      </c>
      <c r="X10" s="36">
        <f t="shared" si="3"/>
        <v>5.5</v>
      </c>
      <c r="Y10" s="36">
        <f t="shared" si="4"/>
        <v>8</v>
      </c>
      <c r="Z10" s="36">
        <f t="shared" si="5"/>
        <v>3.5</v>
      </c>
      <c r="AA10" s="36">
        <f t="shared" si="6"/>
        <v>1</v>
      </c>
      <c r="AB10" s="36">
        <f t="shared" si="7"/>
        <v>2</v>
      </c>
      <c r="AC10" s="36">
        <f t="shared" si="1"/>
        <v>23</v>
      </c>
    </row>
    <row r="11" spans="1:29" ht="12.75" customHeight="1" x14ac:dyDescent="0.15">
      <c r="A11" s="53" t="s">
        <v>216</v>
      </c>
      <c r="B11" s="47" t="s">
        <v>93</v>
      </c>
      <c r="C11" s="136" t="s">
        <v>287</v>
      </c>
      <c r="D11" s="136">
        <v>1</v>
      </c>
      <c r="E11" s="136">
        <v>8</v>
      </c>
      <c r="F11" s="136">
        <v>0</v>
      </c>
      <c r="G11" s="136">
        <v>3</v>
      </c>
      <c r="H11" s="178" t="s">
        <v>101</v>
      </c>
      <c r="I11" s="136" t="s">
        <v>252</v>
      </c>
      <c r="J11" s="136">
        <v>1</v>
      </c>
      <c r="K11" s="136">
        <v>11</v>
      </c>
      <c r="L11" s="136">
        <v>0</v>
      </c>
      <c r="M11" s="136">
        <v>5.5</v>
      </c>
      <c r="N11" s="178" t="s">
        <v>42</v>
      </c>
      <c r="O11" s="136" t="s">
        <v>271</v>
      </c>
      <c r="P11" s="136">
        <v>9</v>
      </c>
      <c r="Q11" s="136">
        <v>4</v>
      </c>
      <c r="R11" s="136">
        <v>0</v>
      </c>
      <c r="S11" s="132">
        <v>8</v>
      </c>
      <c r="U11" s="1" t="str">
        <f t="shared" si="0"/>
        <v>CAPS RED</v>
      </c>
      <c r="V11" s="17">
        <v>6</v>
      </c>
      <c r="W11" s="36">
        <f t="shared" si="2"/>
        <v>2</v>
      </c>
      <c r="X11" s="36">
        <f t="shared" si="3"/>
        <v>8</v>
      </c>
      <c r="Y11" s="36">
        <f t="shared" si="4"/>
        <v>5</v>
      </c>
      <c r="Z11" s="36">
        <f t="shared" si="5"/>
        <v>7</v>
      </c>
      <c r="AA11" s="36">
        <f t="shared" si="6"/>
        <v>3</v>
      </c>
      <c r="AB11" s="36">
        <f t="shared" si="7"/>
        <v>4</v>
      </c>
      <c r="AC11" s="36">
        <f t="shared" si="1"/>
        <v>29</v>
      </c>
    </row>
    <row r="12" spans="1:29" ht="12.75" customHeight="1" x14ac:dyDescent="0.15">
      <c r="A12" s="53" t="s">
        <v>184</v>
      </c>
      <c r="B12" s="47" t="s">
        <v>96</v>
      </c>
      <c r="C12" s="136" t="s">
        <v>272</v>
      </c>
      <c r="D12" s="136">
        <v>0</v>
      </c>
      <c r="E12" s="136">
        <v>14</v>
      </c>
      <c r="F12" s="136">
        <v>0</v>
      </c>
      <c r="G12" s="136">
        <v>2</v>
      </c>
      <c r="H12" s="178" t="s">
        <v>102</v>
      </c>
      <c r="I12" s="136" t="s">
        <v>254</v>
      </c>
      <c r="J12" s="136">
        <v>3</v>
      </c>
      <c r="K12" s="136">
        <v>5</v>
      </c>
      <c r="L12" s="136">
        <v>0</v>
      </c>
      <c r="M12" s="136">
        <v>8</v>
      </c>
      <c r="N12" s="178" t="s">
        <v>91</v>
      </c>
      <c r="O12" s="136" t="s">
        <v>289</v>
      </c>
      <c r="P12" s="136">
        <v>1</v>
      </c>
      <c r="Q12" s="136">
        <v>14</v>
      </c>
      <c r="R12" s="136">
        <v>8</v>
      </c>
      <c r="S12" s="132">
        <v>5</v>
      </c>
      <c r="U12" s="1" t="str">
        <f t="shared" si="0"/>
        <v>KELVEDON BLACK</v>
      </c>
      <c r="V12" s="17">
        <v>7</v>
      </c>
      <c r="W12" s="36">
        <f t="shared" si="2"/>
        <v>1</v>
      </c>
      <c r="X12" s="36">
        <f t="shared" si="3"/>
        <v>3</v>
      </c>
      <c r="Y12" s="36">
        <f t="shared" si="4"/>
        <v>1</v>
      </c>
      <c r="Z12" s="36">
        <f t="shared" si="5"/>
        <v>5</v>
      </c>
      <c r="AA12" s="36">
        <f t="shared" si="6"/>
        <v>6</v>
      </c>
      <c r="AB12" s="36">
        <f t="shared" si="7"/>
        <v>1</v>
      </c>
      <c r="AC12" s="37">
        <f t="shared" si="1"/>
        <v>17</v>
      </c>
    </row>
    <row r="13" spans="1:29" ht="12.75" customHeight="1" x14ac:dyDescent="0.15">
      <c r="A13" s="53" t="s">
        <v>213</v>
      </c>
      <c r="B13" s="47" t="s">
        <v>5</v>
      </c>
      <c r="C13" s="136" t="s">
        <v>277</v>
      </c>
      <c r="D13" s="136">
        <v>0</v>
      </c>
      <c r="E13" s="136">
        <v>2</v>
      </c>
      <c r="F13" s="136">
        <v>0</v>
      </c>
      <c r="G13" s="136">
        <v>1</v>
      </c>
      <c r="H13" s="178" t="s">
        <v>67</v>
      </c>
      <c r="I13" s="136" t="s">
        <v>286</v>
      </c>
      <c r="J13" s="136">
        <v>1</v>
      </c>
      <c r="K13" s="136">
        <v>9</v>
      </c>
      <c r="L13" s="136">
        <v>0</v>
      </c>
      <c r="M13" s="136">
        <v>3</v>
      </c>
      <c r="N13" s="178" t="s">
        <v>118</v>
      </c>
      <c r="O13" s="136" t="s">
        <v>374</v>
      </c>
      <c r="P13" s="136">
        <v>0</v>
      </c>
      <c r="Q13" s="136">
        <v>6</v>
      </c>
      <c r="R13" s="136">
        <v>0</v>
      </c>
      <c r="S13" s="132">
        <v>1</v>
      </c>
      <c r="U13" s="1" t="str">
        <f t="shared" si="0"/>
        <v>DOES</v>
      </c>
      <c r="V13" s="23">
        <v>8</v>
      </c>
      <c r="W13" s="36">
        <f t="shared" si="2"/>
        <v>4.5</v>
      </c>
      <c r="X13" s="36">
        <f t="shared" si="3"/>
        <v>2</v>
      </c>
      <c r="Y13" s="36">
        <f t="shared" si="4"/>
        <v>2</v>
      </c>
      <c r="Z13" s="36">
        <f t="shared" si="5"/>
        <v>6</v>
      </c>
      <c r="AA13" s="36">
        <f t="shared" si="6"/>
        <v>4</v>
      </c>
      <c r="AB13" s="36">
        <f t="shared" si="7"/>
        <v>8</v>
      </c>
      <c r="AC13" s="37">
        <f t="shared" si="1"/>
        <v>26.5</v>
      </c>
    </row>
    <row r="14" spans="1:29" ht="12.75" customHeight="1" thickBot="1" x14ac:dyDescent="0.2">
      <c r="A14" s="54" t="s">
        <v>3</v>
      </c>
      <c r="B14" s="78" t="s">
        <v>8</v>
      </c>
      <c r="C14" s="222" t="s">
        <v>264</v>
      </c>
      <c r="D14" s="222">
        <v>2</v>
      </c>
      <c r="E14" s="222">
        <v>8</v>
      </c>
      <c r="F14" s="222">
        <v>0</v>
      </c>
      <c r="G14" s="222">
        <v>4.5</v>
      </c>
      <c r="H14" s="196" t="s">
        <v>94</v>
      </c>
      <c r="I14" s="222" t="s">
        <v>245</v>
      </c>
      <c r="J14" s="222">
        <v>1</v>
      </c>
      <c r="K14" s="222">
        <v>3</v>
      </c>
      <c r="L14" s="222">
        <v>0</v>
      </c>
      <c r="M14" s="222">
        <v>2</v>
      </c>
      <c r="N14" s="196" t="s">
        <v>82</v>
      </c>
      <c r="O14" s="222" t="s">
        <v>336</v>
      </c>
      <c r="P14" s="222">
        <v>0</v>
      </c>
      <c r="Q14" s="222">
        <v>11</v>
      </c>
      <c r="R14" s="222">
        <v>0</v>
      </c>
      <c r="S14" s="115">
        <v>2</v>
      </c>
      <c r="U14" s="1"/>
      <c r="V14" s="17"/>
      <c r="W14" s="36">
        <f>SUM(W6:W13)</f>
        <v>36</v>
      </c>
      <c r="X14" s="36">
        <f t="shared" ref="X14:AC14" si="8">SUM(X6:X13)</f>
        <v>36</v>
      </c>
      <c r="Y14" s="36">
        <f t="shared" si="8"/>
        <v>36</v>
      </c>
      <c r="Z14" s="36">
        <f t="shared" si="8"/>
        <v>36</v>
      </c>
      <c r="AA14" s="36">
        <f t="shared" si="8"/>
        <v>36</v>
      </c>
      <c r="AB14" s="36">
        <f t="shared" si="8"/>
        <v>36</v>
      </c>
      <c r="AC14" s="36">
        <f t="shared" si="8"/>
        <v>216</v>
      </c>
    </row>
    <row r="15" spans="1:29" ht="12.75" customHeight="1" x14ac:dyDescent="0.15">
      <c r="A15" s="16"/>
      <c r="B15" s="39"/>
      <c r="C15" s="16"/>
      <c r="D15" s="20"/>
      <c r="E15" s="20"/>
      <c r="F15" s="20"/>
      <c r="G15" s="27"/>
      <c r="H15" s="27"/>
      <c r="I15" s="26"/>
      <c r="J15" s="20"/>
      <c r="K15" s="20"/>
      <c r="L15" s="20"/>
      <c r="M15" s="27"/>
      <c r="N15" s="27"/>
      <c r="O15" s="26"/>
      <c r="P15" s="20"/>
      <c r="Q15" s="20"/>
      <c r="R15" s="20"/>
      <c r="S15" s="27"/>
      <c r="AC15" s="38"/>
    </row>
    <row r="16" spans="1:29" ht="12.75" customHeight="1" thickBot="1" x14ac:dyDescent="0.2">
      <c r="A16" s="4"/>
      <c r="B16" s="14"/>
      <c r="C16" s="4"/>
      <c r="D16" s="5"/>
      <c r="E16" s="5"/>
      <c r="F16" s="5"/>
      <c r="G16" s="14"/>
      <c r="H16" s="14"/>
      <c r="I16" s="4"/>
      <c r="J16" s="5"/>
      <c r="K16" s="5"/>
      <c r="L16" s="5"/>
      <c r="M16" s="14"/>
      <c r="N16" s="14"/>
      <c r="O16" s="4"/>
      <c r="P16" s="5"/>
      <c r="Q16" s="5"/>
      <c r="R16" s="5"/>
      <c r="S16" s="14"/>
    </row>
    <row r="17" spans="1:19" ht="12.75" customHeight="1" x14ac:dyDescent="0.15">
      <c r="A17" s="76" t="s">
        <v>9</v>
      </c>
      <c r="B17" s="41"/>
      <c r="C17" s="42" t="s">
        <v>56</v>
      </c>
      <c r="D17" s="43"/>
      <c r="E17" s="43"/>
      <c r="F17" s="43"/>
      <c r="G17" s="44"/>
      <c r="H17" s="49"/>
      <c r="I17" s="42" t="s">
        <v>57</v>
      </c>
      <c r="J17" s="43"/>
      <c r="K17" s="43"/>
      <c r="L17" s="43"/>
      <c r="M17" s="44"/>
      <c r="N17" s="49"/>
      <c r="O17" s="42" t="s">
        <v>58</v>
      </c>
      <c r="P17" s="43"/>
      <c r="Q17" s="43"/>
      <c r="R17" s="43"/>
      <c r="S17" s="44"/>
    </row>
    <row r="18" spans="1:19" ht="12.75" customHeight="1" x14ac:dyDescent="0.15">
      <c r="A18" s="218" t="s">
        <v>138</v>
      </c>
      <c r="B18" s="219" t="s">
        <v>63</v>
      </c>
      <c r="C18" s="21" t="s">
        <v>64</v>
      </c>
      <c r="D18" s="22" t="s">
        <v>59</v>
      </c>
      <c r="E18" s="22" t="s">
        <v>60</v>
      </c>
      <c r="F18" s="22" t="s">
        <v>61</v>
      </c>
      <c r="G18" s="220" t="s">
        <v>65</v>
      </c>
      <c r="H18" s="221" t="s">
        <v>63</v>
      </c>
      <c r="I18" s="21" t="s">
        <v>64</v>
      </c>
      <c r="J18" s="22" t="s">
        <v>59</v>
      </c>
      <c r="K18" s="22" t="s">
        <v>60</v>
      </c>
      <c r="L18" s="22" t="s">
        <v>61</v>
      </c>
      <c r="M18" s="220" t="s">
        <v>65</v>
      </c>
      <c r="N18" s="221" t="s">
        <v>63</v>
      </c>
      <c r="O18" s="21" t="s">
        <v>64</v>
      </c>
      <c r="P18" s="22" t="s">
        <v>59</v>
      </c>
      <c r="Q18" s="22" t="s">
        <v>60</v>
      </c>
      <c r="R18" s="22" t="s">
        <v>61</v>
      </c>
      <c r="S18" s="220" t="s">
        <v>65</v>
      </c>
    </row>
    <row r="19" spans="1:19" ht="12.75" customHeight="1" x14ac:dyDescent="0.15">
      <c r="A19" s="53" t="str">
        <f t="shared" ref="A19:A26" si="9">A7</f>
        <v>BRAINTREE</v>
      </c>
      <c r="B19" s="47" t="s">
        <v>37</v>
      </c>
      <c r="C19" s="131" t="s">
        <v>328</v>
      </c>
      <c r="D19" s="13">
        <v>3</v>
      </c>
      <c r="E19" s="13">
        <v>7</v>
      </c>
      <c r="F19" s="13">
        <v>0</v>
      </c>
      <c r="G19" s="136">
        <v>3.5</v>
      </c>
      <c r="H19" s="178" t="s">
        <v>90</v>
      </c>
      <c r="I19" s="131" t="s">
        <v>292</v>
      </c>
      <c r="J19" s="136">
        <v>14</v>
      </c>
      <c r="K19" s="136">
        <v>12</v>
      </c>
      <c r="L19" s="136">
        <v>0</v>
      </c>
      <c r="M19" s="136">
        <v>7</v>
      </c>
      <c r="N19" s="178" t="s">
        <v>123</v>
      </c>
      <c r="O19" s="131" t="s">
        <v>377</v>
      </c>
      <c r="P19" s="136">
        <v>3</v>
      </c>
      <c r="Q19" s="136">
        <v>11</v>
      </c>
      <c r="R19" s="136">
        <v>0</v>
      </c>
      <c r="S19" s="132">
        <v>6</v>
      </c>
    </row>
    <row r="20" spans="1:19" ht="12.75" customHeight="1" x14ac:dyDescent="0.15">
      <c r="A20" s="53" t="str">
        <f t="shared" si="9"/>
        <v>KELVEDON WHITE</v>
      </c>
      <c r="B20" s="47" t="s">
        <v>79</v>
      </c>
      <c r="C20" s="131" t="s">
        <v>288</v>
      </c>
      <c r="D20" s="13">
        <v>2</v>
      </c>
      <c r="E20" s="13">
        <v>10</v>
      </c>
      <c r="F20" s="13">
        <v>0</v>
      </c>
      <c r="G20" s="136">
        <v>1</v>
      </c>
      <c r="H20" s="178" t="s">
        <v>92</v>
      </c>
      <c r="I20" s="131" t="s">
        <v>243</v>
      </c>
      <c r="J20" s="136">
        <v>18</v>
      </c>
      <c r="K20" s="136">
        <v>15</v>
      </c>
      <c r="L20" s="136">
        <v>0</v>
      </c>
      <c r="M20" s="136">
        <v>8</v>
      </c>
      <c r="N20" s="178" t="s">
        <v>36</v>
      </c>
      <c r="O20" s="131" t="s">
        <v>270</v>
      </c>
      <c r="P20" s="136">
        <v>4</v>
      </c>
      <c r="Q20" s="136">
        <v>0</v>
      </c>
      <c r="R20" s="136">
        <v>0</v>
      </c>
      <c r="S20" s="132">
        <v>7</v>
      </c>
    </row>
    <row r="21" spans="1:19" ht="12.75" customHeight="1" x14ac:dyDescent="0.15">
      <c r="A21" s="53" t="str">
        <f t="shared" si="9"/>
        <v>CHELMSFORD RED</v>
      </c>
      <c r="B21" s="47" t="s">
        <v>120</v>
      </c>
      <c r="C21" s="131" t="s">
        <v>260</v>
      </c>
      <c r="D21" s="13">
        <v>3</v>
      </c>
      <c r="E21" s="13">
        <v>1</v>
      </c>
      <c r="F21" s="13">
        <v>8</v>
      </c>
      <c r="G21" s="136">
        <v>2</v>
      </c>
      <c r="H21" s="178" t="s">
        <v>122</v>
      </c>
      <c r="I21" s="131" t="s">
        <v>285</v>
      </c>
      <c r="J21" s="136">
        <v>3</v>
      </c>
      <c r="K21" s="136">
        <v>14</v>
      </c>
      <c r="L21" s="136">
        <v>0</v>
      </c>
      <c r="M21" s="136">
        <v>2</v>
      </c>
      <c r="N21" s="178" t="s">
        <v>7</v>
      </c>
      <c r="O21" s="131" t="s">
        <v>248</v>
      </c>
      <c r="P21" s="136">
        <v>3</v>
      </c>
      <c r="Q21" s="136">
        <v>9</v>
      </c>
      <c r="R21" s="136">
        <v>0</v>
      </c>
      <c r="S21" s="132">
        <v>5</v>
      </c>
    </row>
    <row r="22" spans="1:19" ht="12.75" customHeight="1" x14ac:dyDescent="0.15">
      <c r="A22" s="53" t="str">
        <f t="shared" si="9"/>
        <v>CAPS BLUE</v>
      </c>
      <c r="B22" s="47" t="s">
        <v>43</v>
      </c>
      <c r="C22" s="131" t="s">
        <v>375</v>
      </c>
      <c r="D22" s="136">
        <v>11</v>
      </c>
      <c r="E22" s="136">
        <v>9</v>
      </c>
      <c r="F22" s="136">
        <v>0</v>
      </c>
      <c r="G22" s="136">
        <v>8</v>
      </c>
      <c r="H22" s="178" t="s">
        <v>116</v>
      </c>
      <c r="I22" s="131" t="s">
        <v>246</v>
      </c>
      <c r="J22" s="136">
        <v>10.15</v>
      </c>
      <c r="K22" s="136">
        <v>15</v>
      </c>
      <c r="L22" s="136">
        <v>0</v>
      </c>
      <c r="M22" s="136">
        <v>5</v>
      </c>
      <c r="N22" s="178" t="s">
        <v>378</v>
      </c>
      <c r="O22" s="131" t="s">
        <v>274</v>
      </c>
      <c r="P22" s="136">
        <v>2</v>
      </c>
      <c r="Q22" s="136">
        <v>15</v>
      </c>
      <c r="R22" s="136">
        <v>0</v>
      </c>
      <c r="S22" s="132">
        <v>3</v>
      </c>
    </row>
    <row r="23" spans="1:19" ht="12.75" customHeight="1" x14ac:dyDescent="0.15">
      <c r="A23" s="53" t="str">
        <f t="shared" si="9"/>
        <v>CHELMSFORD BLUE</v>
      </c>
      <c r="B23" s="47" t="s">
        <v>97</v>
      </c>
      <c r="C23" s="131" t="s">
        <v>279</v>
      </c>
      <c r="D23" s="136">
        <v>3</v>
      </c>
      <c r="E23" s="136">
        <v>7</v>
      </c>
      <c r="F23" s="136">
        <v>0</v>
      </c>
      <c r="G23" s="136">
        <v>3.5</v>
      </c>
      <c r="H23" s="178" t="s">
        <v>151</v>
      </c>
      <c r="I23" s="131" t="s">
        <v>319</v>
      </c>
      <c r="J23" s="136">
        <v>3</v>
      </c>
      <c r="K23" s="136">
        <v>4</v>
      </c>
      <c r="L23" s="136">
        <v>0</v>
      </c>
      <c r="M23" s="136">
        <v>1</v>
      </c>
      <c r="N23" s="178" t="s">
        <v>100</v>
      </c>
      <c r="O23" s="131" t="s">
        <v>267</v>
      </c>
      <c r="P23" s="136">
        <v>1</v>
      </c>
      <c r="Q23" s="136">
        <v>7</v>
      </c>
      <c r="R23" s="136">
        <v>0</v>
      </c>
      <c r="S23" s="132">
        <v>2</v>
      </c>
    </row>
    <row r="24" spans="1:19" ht="12.75" customHeight="1" x14ac:dyDescent="0.15">
      <c r="A24" s="53" t="str">
        <f t="shared" si="9"/>
        <v>CAPS RED</v>
      </c>
      <c r="B24" s="47" t="s">
        <v>95</v>
      </c>
      <c r="C24" s="131" t="s">
        <v>281</v>
      </c>
      <c r="D24" s="136">
        <v>6</v>
      </c>
      <c r="E24" s="136">
        <v>6</v>
      </c>
      <c r="F24" s="136">
        <v>8</v>
      </c>
      <c r="G24" s="136">
        <v>7</v>
      </c>
      <c r="H24" s="178" t="s">
        <v>44</v>
      </c>
      <c r="I24" s="131" t="s">
        <v>244</v>
      </c>
      <c r="J24" s="136">
        <v>4</v>
      </c>
      <c r="K24" s="136">
        <v>8</v>
      </c>
      <c r="L24" s="136">
        <v>0</v>
      </c>
      <c r="M24" s="136">
        <v>3</v>
      </c>
      <c r="N24" s="178" t="s">
        <v>87</v>
      </c>
      <c r="O24" s="131" t="s">
        <v>268</v>
      </c>
      <c r="P24" s="136">
        <v>3</v>
      </c>
      <c r="Q24" s="136">
        <v>8</v>
      </c>
      <c r="R24" s="136">
        <v>0</v>
      </c>
      <c r="S24" s="132">
        <v>4</v>
      </c>
    </row>
    <row r="25" spans="1:19" ht="12.75" customHeight="1" x14ac:dyDescent="0.15">
      <c r="A25" s="53" t="str">
        <f t="shared" si="9"/>
        <v>KELVEDON BLACK</v>
      </c>
      <c r="B25" s="47" t="s">
        <v>88</v>
      </c>
      <c r="C25" s="131" t="s">
        <v>294</v>
      </c>
      <c r="D25" s="136">
        <v>4</v>
      </c>
      <c r="E25" s="136">
        <v>9</v>
      </c>
      <c r="F25" s="136">
        <v>0</v>
      </c>
      <c r="G25" s="136">
        <v>5</v>
      </c>
      <c r="H25" s="178" t="s">
        <v>121</v>
      </c>
      <c r="I25" s="131" t="s">
        <v>269</v>
      </c>
      <c r="J25" s="136">
        <v>11</v>
      </c>
      <c r="K25" s="136">
        <v>3</v>
      </c>
      <c r="L25" s="136">
        <v>0</v>
      </c>
      <c r="M25" s="136">
        <v>6</v>
      </c>
      <c r="N25" s="178" t="s">
        <v>84</v>
      </c>
      <c r="O25" s="131" t="s">
        <v>371</v>
      </c>
      <c r="P25" s="136">
        <v>0</v>
      </c>
      <c r="Q25" s="136">
        <v>11</v>
      </c>
      <c r="R25" s="136">
        <v>8</v>
      </c>
      <c r="S25" s="132">
        <v>1</v>
      </c>
    </row>
    <row r="26" spans="1:19" ht="14" customHeight="1" thickBot="1" x14ac:dyDescent="0.2">
      <c r="A26" s="54" t="str">
        <f t="shared" si="9"/>
        <v>DOES</v>
      </c>
      <c r="B26" s="78" t="s">
        <v>119</v>
      </c>
      <c r="C26" s="223" t="s">
        <v>255</v>
      </c>
      <c r="D26" s="222">
        <v>6</v>
      </c>
      <c r="E26" s="222">
        <v>0</v>
      </c>
      <c r="F26" s="222">
        <v>0</v>
      </c>
      <c r="G26" s="222">
        <v>6</v>
      </c>
      <c r="H26" s="196" t="s">
        <v>115</v>
      </c>
      <c r="I26" s="223" t="s">
        <v>376</v>
      </c>
      <c r="J26" s="222">
        <v>6</v>
      </c>
      <c r="K26" s="222">
        <v>12</v>
      </c>
      <c r="L26" s="222">
        <v>0</v>
      </c>
      <c r="M26" s="222">
        <v>4</v>
      </c>
      <c r="N26" s="196" t="s">
        <v>80</v>
      </c>
      <c r="O26" s="223" t="s">
        <v>282</v>
      </c>
      <c r="P26" s="222">
        <v>5</v>
      </c>
      <c r="Q26" s="222">
        <v>5</v>
      </c>
      <c r="R26" s="222">
        <v>0</v>
      </c>
      <c r="S26" s="115">
        <v>8</v>
      </c>
    </row>
    <row r="27" spans="1:19" ht="12.75" customHeight="1" x14ac:dyDescent="0.15">
      <c r="A27" s="4"/>
      <c r="B27" s="14"/>
      <c r="C27" s="4"/>
      <c r="D27" s="5"/>
      <c r="E27" s="5"/>
      <c r="F27" s="5"/>
      <c r="G27" s="14"/>
      <c r="H27" s="14"/>
      <c r="I27" s="4"/>
      <c r="J27" s="5"/>
      <c r="K27" s="5"/>
      <c r="L27" s="5"/>
      <c r="M27" s="14"/>
      <c r="N27" s="14"/>
      <c r="O27" s="4"/>
      <c r="P27" s="5"/>
      <c r="Q27" s="5"/>
      <c r="R27" s="5"/>
      <c r="S27" s="14"/>
    </row>
    <row r="28" spans="1:19" ht="12.75" customHeight="1" x14ac:dyDescent="0.15">
      <c r="A28" s="4"/>
      <c r="B28" s="14"/>
      <c r="C28" s="4"/>
      <c r="D28" s="5"/>
      <c r="E28" s="5"/>
      <c r="F28" s="5"/>
      <c r="G28" s="14"/>
      <c r="H28" s="14"/>
      <c r="I28" s="4"/>
      <c r="J28" s="5"/>
      <c r="K28" s="5"/>
      <c r="L28" s="5"/>
      <c r="M28" s="14"/>
      <c r="N28" s="14"/>
      <c r="O28" s="4"/>
      <c r="P28" s="5"/>
      <c r="Q28" s="5"/>
      <c r="R28" s="5"/>
      <c r="S28" s="14"/>
    </row>
    <row r="29" spans="1:19" ht="12" customHeight="1" x14ac:dyDescent="0.15">
      <c r="A29" s="4"/>
      <c r="B29" s="4"/>
      <c r="C29" s="4"/>
      <c r="D29" s="4"/>
      <c r="E29" s="4"/>
      <c r="F29" s="4"/>
      <c r="J29" s="5"/>
    </row>
    <row r="30" spans="1:19" ht="12" customHeight="1" x14ac:dyDescent="0.15">
      <c r="A30" s="4"/>
      <c r="B30" s="4"/>
      <c r="C30" s="4"/>
      <c r="D30" s="4"/>
      <c r="E30" s="4"/>
      <c r="F30" s="4"/>
      <c r="J30" s="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</row>
    <row r="55" spans="1:11" ht="12" customHeight="1" x14ac:dyDescent="0.15">
      <c r="A55" s="4"/>
      <c r="B55" s="4"/>
      <c r="C55" s="4"/>
      <c r="D55" s="4"/>
      <c r="E55" s="4"/>
      <c r="F55" s="4"/>
    </row>
    <row r="56" spans="1:11" ht="12" customHeight="1" x14ac:dyDescent="0.15">
      <c r="A56" s="4"/>
      <c r="B56" s="4"/>
      <c r="C56" s="4"/>
      <c r="D56" s="4"/>
      <c r="E56" s="4"/>
      <c r="F56" s="4"/>
      <c r="G56" s="4"/>
      <c r="H56" s="4"/>
      <c r="J56" s="4"/>
      <c r="K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Leagues</vt:lpstr>
      <vt:lpstr>Ind Ko</vt:lpstr>
      <vt:lpstr>Team Ko</vt:lpstr>
      <vt:lpstr>Match 1</vt:lpstr>
      <vt:lpstr>Match 2</vt:lpstr>
      <vt:lpstr>Match 3</vt:lpstr>
      <vt:lpstr>Match 4</vt:lpstr>
      <vt:lpstr>Match 5</vt:lpstr>
      <vt:lpstr>Match 6</vt:lpstr>
      <vt:lpstr>Individual Results</vt:lpstr>
      <vt:lpstr>Honour</vt:lpstr>
      <vt:lpstr>Sheet1</vt:lpstr>
      <vt:lpstr>Honour!Print_Area</vt:lpstr>
      <vt:lpstr>'Ind Ko'!Print_Area</vt:lpstr>
      <vt:lpstr>Leagues!Print_Area</vt:lpstr>
      <vt:lpstr>'Match 1'!Print_Area</vt:lpstr>
      <vt:lpstr>'Match 2'!Print_Area</vt:lpstr>
      <vt:lpstr>'Match 3'!Print_Area</vt:lpstr>
      <vt:lpstr>'Match 4'!Print_Area</vt:lpstr>
      <vt:lpstr>'Match 5'!Print_Area</vt:lpstr>
      <vt:lpstr>'Match 6'!Print_Area</vt:lpstr>
      <vt:lpstr>'Team Ko'!Print_Area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2022-09-03T15:30:09Z</cp:lastPrinted>
  <dcterms:created xsi:type="dcterms:W3CDTF">2004-09-06T15:06:08Z</dcterms:created>
  <dcterms:modified xsi:type="dcterms:W3CDTF">2022-11-07T11:31:35Z</dcterms:modified>
</cp:coreProperties>
</file>